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spreadsheetml.sheetMetadata+xml" PartName="/xl/metadata.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I:\220005465-1030-令和5年度グリーン購入法に係る特定調達品目検討調査等業務\05 調達実績\集計表\"/>
    </mc:Choice>
  </mc:AlternateContent>
  <xr:revisionPtr revIDLastSave="0" documentId="13_ncr:1_{DA52C083-01F8-4A0C-BB15-4820AC84D66F}" xr6:coauthVersionLast="47" xr6:coauthVersionMax="47" xr10:uidLastSave="{00000000-0000-0000-0000-000000000000}"/>
  <bookViews>
    <workbookView xWindow="-108" yWindow="-108" windowWidth="23256" windowHeight="13896" tabRatio="799" activeTab="3" xr2:uid="{00000000-000D-0000-FFFF-FFFF00000000}"/>
  </bookViews>
  <sheets>
    <sheet name="年間集計表注記" sheetId="391" r:id="rId1"/>
    <sheet name="月別集計表注記" sheetId="9" r:id="rId2"/>
    <sheet name="2段階基準集計参考" sheetId="311" r:id="rId3"/>
    <sheet name="年間集計表" sheetId="2" r:id="rId4"/>
    <sheet name="4月" sheetId="69" r:id="rId5"/>
    <sheet name="5月" sheetId="404" r:id="rId6"/>
    <sheet name="6月" sheetId="405" r:id="rId7"/>
    <sheet name="7月" sheetId="407" r:id="rId8"/>
    <sheet name="8月" sheetId="408" r:id="rId9"/>
    <sheet name="9月" sheetId="409" r:id="rId10"/>
    <sheet name="10月" sheetId="410" r:id="rId11"/>
    <sheet name="11月" sheetId="412" r:id="rId12"/>
    <sheet name="12月" sheetId="411" r:id="rId13"/>
    <sheet name="1月" sheetId="413" r:id="rId14"/>
    <sheet name="2月" sheetId="414" r:id="rId15"/>
    <sheet name="3月" sheetId="393" r:id="rId16"/>
  </sheets>
  <definedNames>
    <definedName name="_xlnm._FilterDatabase" localSheetId="10" hidden="1">'10月'!$A$15:$T$539</definedName>
    <definedName name="_xlnm._FilterDatabase" localSheetId="11" hidden="1">'11月'!$A$15:$T$539</definedName>
    <definedName name="_xlnm._FilterDatabase" localSheetId="12" hidden="1">'12月'!$A$15:$T$539</definedName>
    <definedName name="_xlnm._FilterDatabase" localSheetId="13" hidden="1">'1月'!$A$15:$T$539</definedName>
    <definedName name="_xlnm._FilterDatabase" localSheetId="14" hidden="1">'2月'!$A$15:$T$539</definedName>
    <definedName name="_xlnm._FilterDatabase" localSheetId="15" hidden="1">'3月'!$A$15:$T$539</definedName>
    <definedName name="_xlnm._FilterDatabase" localSheetId="4" hidden="1">'4月'!$A$15:$T$539</definedName>
    <definedName name="_xlnm._FilterDatabase" localSheetId="5" hidden="1">'5月'!$A$15:$T$539</definedName>
    <definedName name="_xlnm._FilterDatabase" localSheetId="6" hidden="1">'6月'!$A$15:$T$539</definedName>
    <definedName name="_xlnm._FilterDatabase" localSheetId="7" hidden="1">'7月'!$A$15:$T$539</definedName>
    <definedName name="_xlnm._FilterDatabase" localSheetId="8" hidden="1">'8月'!$A$15:$T$539</definedName>
    <definedName name="_xlnm._FilterDatabase" localSheetId="9" hidden="1">'9月'!$A$15:$T$539</definedName>
    <definedName name="_xlnm._FilterDatabase" localSheetId="3" hidden="1">年間集計表!$A$15:$W$538</definedName>
    <definedName name="_xlnm.Print_Area" localSheetId="10">'10月'!$A$1:$S$539</definedName>
    <definedName name="_xlnm.Print_Area" localSheetId="11">'11月'!$A$1:$S$539</definedName>
    <definedName name="_xlnm.Print_Area" localSheetId="12">'12月'!$A$1:$S$539</definedName>
    <definedName name="_xlnm.Print_Area" localSheetId="13">'1月'!$A$1:$S$539</definedName>
    <definedName name="_xlnm.Print_Area" localSheetId="14">'2月'!$A$1:$S$539</definedName>
    <definedName name="_xlnm.Print_Area" localSheetId="15">'3月'!$A$1:$S$539</definedName>
    <definedName name="_xlnm.Print_Area" localSheetId="4">'4月'!$A$1:$S$539</definedName>
    <definedName name="_xlnm.Print_Area" localSheetId="5">'5月'!$A$1:$S$539</definedName>
    <definedName name="_xlnm.Print_Area" localSheetId="6">'6月'!$A$1:$S$539</definedName>
    <definedName name="_xlnm.Print_Area" localSheetId="7">'7月'!$A$1:$S$539</definedName>
    <definedName name="_xlnm.Print_Area" localSheetId="8">'8月'!$A$1:$S$539</definedName>
    <definedName name="_xlnm.Print_Area" localSheetId="9">'9月'!$A$1:$S$539</definedName>
    <definedName name="_xlnm.Print_Area" localSheetId="3">年間集計表!$A$2:$U$538</definedName>
    <definedName name="_xlnm.Print_Titles" localSheetId="10">'10月'!$13:$15</definedName>
    <definedName name="_xlnm.Print_Titles" localSheetId="11">'11月'!$13:$15</definedName>
    <definedName name="_xlnm.Print_Titles" localSheetId="12">'12月'!$13:$15</definedName>
    <definedName name="_xlnm.Print_Titles" localSheetId="13">'1月'!$13:$15</definedName>
    <definedName name="_xlnm.Print_Titles" localSheetId="14">'2月'!$13:$15</definedName>
    <definedName name="_xlnm.Print_Titles" localSheetId="15">'3月'!$13:$15</definedName>
    <definedName name="_xlnm.Print_Titles" localSheetId="4">'4月'!$13:$15</definedName>
    <definedName name="_xlnm.Print_Titles" localSheetId="5">'5月'!$13:$15</definedName>
    <definedName name="_xlnm.Print_Titles" localSheetId="6">'6月'!$13:$15</definedName>
    <definedName name="_xlnm.Print_Titles" localSheetId="7">'7月'!$13:$15</definedName>
    <definedName name="_xlnm.Print_Titles" localSheetId="8">'8月'!$13:$15</definedName>
    <definedName name="_xlnm.Print_Titles" localSheetId="9">'9月'!$13:$15</definedName>
    <definedName name="_xlnm.Print_Titles" localSheetId="3">年間集計表!$13:$15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86" i="393" l="1"/>
  <c r="F486" i="393"/>
  <c r="H454" i="393"/>
  <c r="F454" i="393"/>
  <c r="H439" i="393"/>
  <c r="F439" i="393"/>
  <c r="H414" i="393"/>
  <c r="F414" i="393"/>
  <c r="H413" i="393"/>
  <c r="F413" i="393"/>
  <c r="H412" i="393"/>
  <c r="F412" i="393"/>
  <c r="H387" i="393"/>
  <c r="F387" i="393"/>
  <c r="H386" i="393"/>
  <c r="F386" i="393"/>
  <c r="H385" i="393"/>
  <c r="F385" i="393"/>
  <c r="H360" i="393"/>
  <c r="F360" i="393"/>
  <c r="H359" i="393"/>
  <c r="F359" i="393"/>
  <c r="H358" i="393"/>
  <c r="F358" i="393"/>
  <c r="H333" i="393"/>
  <c r="F333" i="393"/>
  <c r="H332" i="393"/>
  <c r="F332" i="393"/>
  <c r="H331" i="393"/>
  <c r="F331" i="393"/>
  <c r="H306" i="393"/>
  <c r="F306" i="393"/>
  <c r="H305" i="393"/>
  <c r="F305" i="393"/>
  <c r="H304" i="393"/>
  <c r="F304" i="393"/>
  <c r="H279" i="393"/>
  <c r="F279" i="393"/>
  <c r="H278" i="393"/>
  <c r="F278" i="393"/>
  <c r="H277" i="393"/>
  <c r="F277" i="393"/>
  <c r="H263" i="393"/>
  <c r="F263" i="393"/>
  <c r="H262" i="393"/>
  <c r="F262" i="393"/>
  <c r="H261" i="393"/>
  <c r="F261" i="393"/>
  <c r="H230" i="393"/>
  <c r="F230" i="393"/>
  <c r="H229" i="393"/>
  <c r="F229" i="393"/>
  <c r="H228" i="393"/>
  <c r="F228" i="393"/>
  <c r="H203" i="393"/>
  <c r="F203" i="393"/>
  <c r="H202" i="393"/>
  <c r="F202" i="393"/>
  <c r="H201" i="393"/>
  <c r="F201" i="393"/>
  <c r="H162" i="393"/>
  <c r="F162" i="393"/>
  <c r="H161" i="393"/>
  <c r="F161" i="393"/>
  <c r="H160" i="393"/>
  <c r="F160" i="393"/>
  <c r="H142" i="393"/>
  <c r="F142" i="393"/>
  <c r="H141" i="393"/>
  <c r="F141" i="393"/>
  <c r="H140" i="393"/>
  <c r="F140" i="393"/>
  <c r="H121" i="393"/>
  <c r="F121" i="393"/>
  <c r="H120" i="393"/>
  <c r="F120" i="393"/>
  <c r="H119" i="393"/>
  <c r="F119" i="393"/>
  <c r="L10" i="393"/>
  <c r="L9" i="393"/>
  <c r="L8" i="393"/>
  <c r="L7" i="393"/>
  <c r="L6" i="393"/>
  <c r="N6" i="393" s="1"/>
  <c r="F16" i="393" s="1"/>
  <c r="J2" i="393" a="1"/>
  <c r="J2" i="393" s="1"/>
  <c r="H486" i="414"/>
  <c r="F486" i="414"/>
  <c r="H454" i="414"/>
  <c r="F454" i="414"/>
  <c r="H439" i="414"/>
  <c r="F439" i="414"/>
  <c r="H414" i="414"/>
  <c r="F414" i="414"/>
  <c r="H413" i="414"/>
  <c r="F413" i="414"/>
  <c r="H412" i="414"/>
  <c r="F412" i="414"/>
  <c r="H387" i="414"/>
  <c r="F387" i="414"/>
  <c r="H386" i="414"/>
  <c r="F386" i="414"/>
  <c r="H385" i="414"/>
  <c r="F385" i="414"/>
  <c r="H360" i="414"/>
  <c r="F360" i="414"/>
  <c r="H359" i="414"/>
  <c r="F359" i="414"/>
  <c r="H358" i="414"/>
  <c r="F358" i="414"/>
  <c r="H333" i="414"/>
  <c r="F333" i="414"/>
  <c r="H332" i="414"/>
  <c r="F332" i="414"/>
  <c r="H331" i="414"/>
  <c r="F331" i="414"/>
  <c r="H306" i="414"/>
  <c r="F306" i="414"/>
  <c r="H305" i="414"/>
  <c r="F305" i="414"/>
  <c r="H304" i="414"/>
  <c r="F304" i="414"/>
  <c r="H279" i="414"/>
  <c r="F279" i="414"/>
  <c r="H278" i="414"/>
  <c r="F278" i="414"/>
  <c r="H277" i="414"/>
  <c r="F277" i="414"/>
  <c r="H263" i="414"/>
  <c r="F263" i="414"/>
  <c r="H262" i="414"/>
  <c r="F262" i="414"/>
  <c r="H261" i="414"/>
  <c r="F261" i="414"/>
  <c r="H230" i="414"/>
  <c r="F230" i="414"/>
  <c r="H229" i="414"/>
  <c r="F229" i="414"/>
  <c r="H228" i="414"/>
  <c r="F228" i="414"/>
  <c r="H203" i="414"/>
  <c r="F203" i="414"/>
  <c r="H202" i="414"/>
  <c r="F202" i="414"/>
  <c r="H201" i="414"/>
  <c r="F201" i="414"/>
  <c r="H162" i="414"/>
  <c r="F162" i="414"/>
  <c r="H161" i="414"/>
  <c r="F161" i="414"/>
  <c r="H160" i="414"/>
  <c r="F160" i="414"/>
  <c r="H142" i="414"/>
  <c r="F142" i="414"/>
  <c r="H141" i="414"/>
  <c r="F141" i="414"/>
  <c r="H140" i="414"/>
  <c r="F140" i="414"/>
  <c r="H121" i="414"/>
  <c r="F121" i="414"/>
  <c r="H120" i="414"/>
  <c r="F120" i="414"/>
  <c r="H119" i="414"/>
  <c r="F119" i="414"/>
  <c r="L10" i="414"/>
  <c r="L9" i="414"/>
  <c r="L8" i="414"/>
  <c r="L7" i="414"/>
  <c r="L6" i="414"/>
  <c r="N6" i="414" s="1"/>
  <c r="F16" i="414" s="1"/>
  <c r="J2" i="414" a="1"/>
  <c r="J2" i="414" s="1"/>
  <c r="H486" i="413"/>
  <c r="F486" i="413"/>
  <c r="H454" i="413"/>
  <c r="F454" i="413"/>
  <c r="H439" i="413"/>
  <c r="F439" i="413"/>
  <c r="H414" i="413"/>
  <c r="F414" i="413"/>
  <c r="H413" i="413"/>
  <c r="F413" i="413"/>
  <c r="H412" i="413"/>
  <c r="F412" i="413"/>
  <c r="H387" i="413"/>
  <c r="F387" i="413"/>
  <c r="H386" i="413"/>
  <c r="F386" i="413"/>
  <c r="H385" i="413"/>
  <c r="F385" i="413"/>
  <c r="H360" i="413"/>
  <c r="F360" i="413"/>
  <c r="H359" i="413"/>
  <c r="F359" i="413"/>
  <c r="H358" i="413"/>
  <c r="F358" i="413"/>
  <c r="H333" i="413"/>
  <c r="F333" i="413"/>
  <c r="H332" i="413"/>
  <c r="F332" i="413"/>
  <c r="H331" i="413"/>
  <c r="F331" i="413"/>
  <c r="H306" i="413"/>
  <c r="F306" i="413"/>
  <c r="H305" i="413"/>
  <c r="F305" i="413"/>
  <c r="H304" i="413"/>
  <c r="F304" i="413"/>
  <c r="H279" i="413"/>
  <c r="F279" i="413"/>
  <c r="H278" i="413"/>
  <c r="F278" i="413"/>
  <c r="H277" i="413"/>
  <c r="F277" i="413"/>
  <c r="H263" i="413"/>
  <c r="F263" i="413"/>
  <c r="H262" i="413"/>
  <c r="F262" i="413"/>
  <c r="H261" i="413"/>
  <c r="F261" i="413"/>
  <c r="H230" i="413"/>
  <c r="F230" i="413"/>
  <c r="H229" i="413"/>
  <c r="F229" i="413"/>
  <c r="H228" i="413"/>
  <c r="F228" i="413"/>
  <c r="H203" i="413"/>
  <c r="F203" i="413"/>
  <c r="H202" i="413"/>
  <c r="F202" i="413"/>
  <c r="H201" i="413"/>
  <c r="F201" i="413"/>
  <c r="H162" i="413"/>
  <c r="F162" i="413"/>
  <c r="H161" i="413"/>
  <c r="F161" i="413"/>
  <c r="H160" i="413"/>
  <c r="F160" i="413"/>
  <c r="H142" i="413"/>
  <c r="F142" i="413"/>
  <c r="H141" i="413"/>
  <c r="F141" i="413"/>
  <c r="H140" i="413"/>
  <c r="F140" i="413"/>
  <c r="H121" i="413"/>
  <c r="F121" i="413"/>
  <c r="H120" i="413"/>
  <c r="F120" i="413"/>
  <c r="H119" i="413"/>
  <c r="F119" i="413"/>
  <c r="L10" i="413"/>
  <c r="L9" i="413"/>
  <c r="L8" i="413"/>
  <c r="L7" i="413"/>
  <c r="L6" i="413"/>
  <c r="N6" i="413" s="1"/>
  <c r="F16" i="413" s="1"/>
  <c r="J2" i="413" a="1"/>
  <c r="J2" i="413" s="1"/>
  <c r="H486" i="412"/>
  <c r="F486" i="412"/>
  <c r="H454" i="412"/>
  <c r="F454" i="412"/>
  <c r="H439" i="412"/>
  <c r="F439" i="412"/>
  <c r="H414" i="412"/>
  <c r="F414" i="412"/>
  <c r="H413" i="412"/>
  <c r="F413" i="412"/>
  <c r="H412" i="412"/>
  <c r="F412" i="412"/>
  <c r="H387" i="412"/>
  <c r="F387" i="412"/>
  <c r="H386" i="412"/>
  <c r="F386" i="412"/>
  <c r="H385" i="412"/>
  <c r="F385" i="412"/>
  <c r="H360" i="412"/>
  <c r="F360" i="412"/>
  <c r="H359" i="412"/>
  <c r="F359" i="412"/>
  <c r="H358" i="412"/>
  <c r="F358" i="412"/>
  <c r="H333" i="412"/>
  <c r="F333" i="412"/>
  <c r="H332" i="412"/>
  <c r="F332" i="412"/>
  <c r="H331" i="412"/>
  <c r="F331" i="412"/>
  <c r="H306" i="412"/>
  <c r="F306" i="412"/>
  <c r="H305" i="412"/>
  <c r="F305" i="412"/>
  <c r="H304" i="412"/>
  <c r="F304" i="412"/>
  <c r="H279" i="412"/>
  <c r="F279" i="412"/>
  <c r="H278" i="412"/>
  <c r="F278" i="412"/>
  <c r="H277" i="412"/>
  <c r="F277" i="412"/>
  <c r="H263" i="412"/>
  <c r="F263" i="412"/>
  <c r="H262" i="412"/>
  <c r="F262" i="412"/>
  <c r="H261" i="412"/>
  <c r="F261" i="412"/>
  <c r="H230" i="412"/>
  <c r="F230" i="412"/>
  <c r="H229" i="412"/>
  <c r="F229" i="412"/>
  <c r="H228" i="412"/>
  <c r="F228" i="412"/>
  <c r="H203" i="412"/>
  <c r="F203" i="412"/>
  <c r="H202" i="412"/>
  <c r="F202" i="412"/>
  <c r="H201" i="412"/>
  <c r="F201" i="412"/>
  <c r="H162" i="412"/>
  <c r="F162" i="412"/>
  <c r="H161" i="412"/>
  <c r="F161" i="412"/>
  <c r="H160" i="412"/>
  <c r="F160" i="412"/>
  <c r="H142" i="412"/>
  <c r="F142" i="412"/>
  <c r="H141" i="412"/>
  <c r="F141" i="412"/>
  <c r="H140" i="412"/>
  <c r="F140" i="412"/>
  <c r="H121" i="412"/>
  <c r="F121" i="412"/>
  <c r="H120" i="412"/>
  <c r="F120" i="412"/>
  <c r="H119" i="412"/>
  <c r="F119" i="412"/>
  <c r="L10" i="412"/>
  <c r="L9" i="412"/>
  <c r="L8" i="412"/>
  <c r="L7" i="412"/>
  <c r="L6" i="412"/>
  <c r="N6" i="412" s="1"/>
  <c r="F16" i="412" s="1"/>
  <c r="J2" i="412" a="1"/>
  <c r="J2" i="412" s="1"/>
  <c r="H486" i="411"/>
  <c r="F486" i="411"/>
  <c r="H454" i="411"/>
  <c r="F454" i="411"/>
  <c r="H439" i="411"/>
  <c r="F439" i="411"/>
  <c r="H414" i="411"/>
  <c r="F414" i="411"/>
  <c r="H413" i="411"/>
  <c r="F413" i="411"/>
  <c r="H412" i="411"/>
  <c r="F412" i="411"/>
  <c r="H387" i="411"/>
  <c r="F387" i="411"/>
  <c r="H386" i="411"/>
  <c r="F386" i="411"/>
  <c r="H385" i="411"/>
  <c r="F385" i="411"/>
  <c r="H360" i="411"/>
  <c r="F360" i="411"/>
  <c r="H359" i="411"/>
  <c r="F359" i="411"/>
  <c r="H358" i="411"/>
  <c r="F358" i="411"/>
  <c r="H333" i="411"/>
  <c r="F333" i="411"/>
  <c r="H332" i="411"/>
  <c r="F332" i="411"/>
  <c r="H331" i="411"/>
  <c r="F331" i="411"/>
  <c r="H306" i="411"/>
  <c r="F306" i="411"/>
  <c r="H305" i="411"/>
  <c r="F305" i="411"/>
  <c r="H304" i="411"/>
  <c r="F304" i="411"/>
  <c r="H279" i="411"/>
  <c r="F279" i="411"/>
  <c r="H278" i="411"/>
  <c r="F278" i="411"/>
  <c r="H277" i="411"/>
  <c r="F277" i="411"/>
  <c r="H263" i="411"/>
  <c r="F263" i="411"/>
  <c r="H262" i="411"/>
  <c r="F262" i="411"/>
  <c r="H261" i="411"/>
  <c r="F261" i="411"/>
  <c r="H230" i="411"/>
  <c r="F230" i="411"/>
  <c r="H229" i="411"/>
  <c r="F229" i="411"/>
  <c r="H228" i="411"/>
  <c r="F228" i="411"/>
  <c r="H203" i="411"/>
  <c r="F203" i="411"/>
  <c r="H202" i="411"/>
  <c r="F202" i="411"/>
  <c r="H201" i="411"/>
  <c r="F201" i="411"/>
  <c r="H162" i="411"/>
  <c r="F162" i="411"/>
  <c r="H161" i="411"/>
  <c r="F161" i="411"/>
  <c r="H160" i="411"/>
  <c r="F160" i="411"/>
  <c r="H142" i="411"/>
  <c r="F142" i="411"/>
  <c r="H141" i="411"/>
  <c r="F141" i="411"/>
  <c r="H140" i="411"/>
  <c r="F140" i="411"/>
  <c r="H121" i="411"/>
  <c r="F121" i="411"/>
  <c r="H120" i="411"/>
  <c r="F120" i="411"/>
  <c r="H119" i="411"/>
  <c r="F119" i="411"/>
  <c r="L10" i="411"/>
  <c r="L9" i="411"/>
  <c r="L8" i="411"/>
  <c r="L7" i="411"/>
  <c r="L6" i="411"/>
  <c r="N6" i="411" s="1"/>
  <c r="F16" i="411" s="1"/>
  <c r="J2" i="411" a="1"/>
  <c r="J2" i="411" s="1"/>
  <c r="H486" i="410"/>
  <c r="F486" i="410"/>
  <c r="H454" i="410"/>
  <c r="F454" i="410"/>
  <c r="H439" i="410"/>
  <c r="F439" i="410"/>
  <c r="H414" i="410"/>
  <c r="F414" i="410"/>
  <c r="H413" i="410"/>
  <c r="F413" i="410"/>
  <c r="H412" i="410"/>
  <c r="F412" i="410"/>
  <c r="H387" i="410"/>
  <c r="F387" i="410"/>
  <c r="H386" i="410"/>
  <c r="F386" i="410"/>
  <c r="H385" i="410"/>
  <c r="F385" i="410"/>
  <c r="H360" i="410"/>
  <c r="F360" i="410"/>
  <c r="H359" i="410"/>
  <c r="F359" i="410"/>
  <c r="H358" i="410"/>
  <c r="F358" i="410"/>
  <c r="H333" i="410"/>
  <c r="F333" i="410"/>
  <c r="H332" i="410"/>
  <c r="F332" i="410"/>
  <c r="H331" i="410"/>
  <c r="F331" i="410"/>
  <c r="H306" i="410"/>
  <c r="F306" i="410"/>
  <c r="H305" i="410"/>
  <c r="F305" i="410"/>
  <c r="H304" i="410"/>
  <c r="F304" i="410"/>
  <c r="H279" i="410"/>
  <c r="F279" i="410"/>
  <c r="H278" i="410"/>
  <c r="F278" i="410"/>
  <c r="H277" i="410"/>
  <c r="F277" i="410"/>
  <c r="H263" i="410"/>
  <c r="F263" i="410"/>
  <c r="H262" i="410"/>
  <c r="F262" i="410"/>
  <c r="H261" i="410"/>
  <c r="F261" i="410"/>
  <c r="H230" i="410"/>
  <c r="F230" i="410"/>
  <c r="H229" i="410"/>
  <c r="F229" i="410"/>
  <c r="H228" i="410"/>
  <c r="F228" i="410"/>
  <c r="H203" i="410"/>
  <c r="F203" i="410"/>
  <c r="H202" i="410"/>
  <c r="F202" i="410"/>
  <c r="H201" i="410"/>
  <c r="F201" i="410"/>
  <c r="H162" i="410"/>
  <c r="F162" i="410"/>
  <c r="H161" i="410"/>
  <c r="F161" i="410"/>
  <c r="H160" i="410"/>
  <c r="F160" i="410"/>
  <c r="H142" i="410"/>
  <c r="F142" i="410"/>
  <c r="H141" i="410"/>
  <c r="F141" i="410"/>
  <c r="H140" i="410"/>
  <c r="F140" i="410"/>
  <c r="H121" i="410"/>
  <c r="F121" i="410"/>
  <c r="H120" i="410"/>
  <c r="F120" i="410"/>
  <c r="H119" i="410"/>
  <c r="F119" i="410"/>
  <c r="L10" i="410"/>
  <c r="L9" i="410"/>
  <c r="L8" i="410"/>
  <c r="L7" i="410"/>
  <c r="L6" i="410"/>
  <c r="N6" i="410" s="1"/>
  <c r="F16" i="410" s="1"/>
  <c r="J2" i="410" a="1"/>
  <c r="J2" i="410" s="1"/>
  <c r="H486" i="409"/>
  <c r="F486" i="409"/>
  <c r="H454" i="409"/>
  <c r="F454" i="409"/>
  <c r="H439" i="409"/>
  <c r="F439" i="409"/>
  <c r="H414" i="409"/>
  <c r="F414" i="409"/>
  <c r="H413" i="409"/>
  <c r="F413" i="409"/>
  <c r="H412" i="409"/>
  <c r="F412" i="409"/>
  <c r="H387" i="409"/>
  <c r="F387" i="409"/>
  <c r="H386" i="409"/>
  <c r="F386" i="409"/>
  <c r="H385" i="409"/>
  <c r="F385" i="409"/>
  <c r="H360" i="409"/>
  <c r="F360" i="409"/>
  <c r="H359" i="409"/>
  <c r="F359" i="409"/>
  <c r="H358" i="409"/>
  <c r="F358" i="409"/>
  <c r="H333" i="409"/>
  <c r="F333" i="409"/>
  <c r="H332" i="409"/>
  <c r="F332" i="409"/>
  <c r="H331" i="409"/>
  <c r="F331" i="409"/>
  <c r="H306" i="409"/>
  <c r="F306" i="409"/>
  <c r="H305" i="409"/>
  <c r="F305" i="409"/>
  <c r="H304" i="409"/>
  <c r="F304" i="409"/>
  <c r="H279" i="409"/>
  <c r="F279" i="409"/>
  <c r="H278" i="409"/>
  <c r="F278" i="409"/>
  <c r="H277" i="409"/>
  <c r="F277" i="409"/>
  <c r="H263" i="409"/>
  <c r="F263" i="409"/>
  <c r="H262" i="409"/>
  <c r="F262" i="409"/>
  <c r="H261" i="409"/>
  <c r="F261" i="409"/>
  <c r="H230" i="409"/>
  <c r="F230" i="409"/>
  <c r="H229" i="409"/>
  <c r="F229" i="409"/>
  <c r="H228" i="409"/>
  <c r="F228" i="409"/>
  <c r="H203" i="409"/>
  <c r="F203" i="409"/>
  <c r="H202" i="409"/>
  <c r="F202" i="409"/>
  <c r="H201" i="409"/>
  <c r="F201" i="409"/>
  <c r="H162" i="409"/>
  <c r="F162" i="409"/>
  <c r="H161" i="409"/>
  <c r="F161" i="409"/>
  <c r="H160" i="409"/>
  <c r="F160" i="409"/>
  <c r="H142" i="409"/>
  <c r="F142" i="409"/>
  <c r="H141" i="409"/>
  <c r="F141" i="409"/>
  <c r="H140" i="409"/>
  <c r="F140" i="409"/>
  <c r="H121" i="409"/>
  <c r="F121" i="409"/>
  <c r="H120" i="409"/>
  <c r="F120" i="409"/>
  <c r="H119" i="409"/>
  <c r="F119" i="409"/>
  <c r="L10" i="409"/>
  <c r="N6" i="409" s="1"/>
  <c r="F16" i="409" s="1"/>
  <c r="L9" i="409"/>
  <c r="L8" i="409"/>
  <c r="L7" i="409"/>
  <c r="L6" i="409"/>
  <c r="J2" i="409" a="1"/>
  <c r="J2" i="409" s="1"/>
  <c r="H486" i="408"/>
  <c r="F486" i="408"/>
  <c r="H454" i="408"/>
  <c r="F454" i="408"/>
  <c r="H439" i="408"/>
  <c r="F439" i="408"/>
  <c r="H414" i="408"/>
  <c r="F414" i="408"/>
  <c r="H413" i="408"/>
  <c r="F413" i="408"/>
  <c r="H412" i="408"/>
  <c r="F412" i="408"/>
  <c r="H387" i="408"/>
  <c r="F387" i="408"/>
  <c r="H386" i="408"/>
  <c r="F386" i="408"/>
  <c r="H385" i="408"/>
  <c r="F385" i="408"/>
  <c r="H360" i="408"/>
  <c r="F360" i="408"/>
  <c r="H359" i="408"/>
  <c r="F359" i="408"/>
  <c r="H358" i="408"/>
  <c r="F358" i="408"/>
  <c r="H333" i="408"/>
  <c r="F333" i="408"/>
  <c r="H332" i="408"/>
  <c r="F332" i="408"/>
  <c r="H331" i="408"/>
  <c r="F331" i="408"/>
  <c r="H306" i="408"/>
  <c r="F306" i="408"/>
  <c r="H305" i="408"/>
  <c r="F305" i="408"/>
  <c r="H304" i="408"/>
  <c r="F304" i="408"/>
  <c r="H279" i="408"/>
  <c r="F279" i="408"/>
  <c r="H278" i="408"/>
  <c r="F278" i="408"/>
  <c r="H277" i="408"/>
  <c r="F277" i="408"/>
  <c r="H263" i="408"/>
  <c r="F263" i="408"/>
  <c r="H262" i="408"/>
  <c r="F262" i="408"/>
  <c r="H261" i="408"/>
  <c r="F261" i="408"/>
  <c r="H230" i="408"/>
  <c r="F230" i="408"/>
  <c r="H229" i="408"/>
  <c r="F229" i="408"/>
  <c r="H228" i="408"/>
  <c r="F228" i="408"/>
  <c r="H203" i="408"/>
  <c r="F203" i="408"/>
  <c r="H202" i="408"/>
  <c r="F202" i="408"/>
  <c r="H201" i="408"/>
  <c r="F201" i="408"/>
  <c r="H162" i="408"/>
  <c r="F162" i="408"/>
  <c r="H161" i="408"/>
  <c r="F161" i="408"/>
  <c r="H160" i="408"/>
  <c r="F160" i="408"/>
  <c r="H142" i="408"/>
  <c r="F142" i="408"/>
  <c r="H141" i="408"/>
  <c r="F141" i="408"/>
  <c r="H140" i="408"/>
  <c r="F140" i="408"/>
  <c r="H121" i="408"/>
  <c r="F121" i="408"/>
  <c r="H120" i="408"/>
  <c r="F120" i="408"/>
  <c r="H119" i="408"/>
  <c r="F119" i="408"/>
  <c r="L10" i="408"/>
  <c r="L9" i="408"/>
  <c r="L8" i="408"/>
  <c r="L7" i="408"/>
  <c r="L6" i="408"/>
  <c r="N6" i="408" s="1"/>
  <c r="F16" i="408" s="1"/>
  <c r="J2" i="408" a="1"/>
  <c r="J2" i="408" s="1"/>
  <c r="H486" i="407"/>
  <c r="F486" i="407"/>
  <c r="H454" i="407"/>
  <c r="F454" i="407"/>
  <c r="H439" i="407"/>
  <c r="F439" i="407"/>
  <c r="H414" i="407"/>
  <c r="F414" i="407"/>
  <c r="H413" i="407"/>
  <c r="F413" i="407"/>
  <c r="H412" i="407"/>
  <c r="F412" i="407"/>
  <c r="H387" i="407"/>
  <c r="F387" i="407"/>
  <c r="H386" i="407"/>
  <c r="F386" i="407"/>
  <c r="H385" i="407"/>
  <c r="F385" i="407"/>
  <c r="H360" i="407"/>
  <c r="F360" i="407"/>
  <c r="H359" i="407"/>
  <c r="F359" i="407"/>
  <c r="H358" i="407"/>
  <c r="F358" i="407"/>
  <c r="H333" i="407"/>
  <c r="F333" i="407"/>
  <c r="H332" i="407"/>
  <c r="F332" i="407"/>
  <c r="H331" i="407"/>
  <c r="F331" i="407"/>
  <c r="H306" i="407"/>
  <c r="F306" i="407"/>
  <c r="H305" i="407"/>
  <c r="F305" i="407"/>
  <c r="H304" i="407"/>
  <c r="F304" i="407"/>
  <c r="H279" i="407"/>
  <c r="F279" i="407"/>
  <c r="H278" i="407"/>
  <c r="F278" i="407"/>
  <c r="H277" i="407"/>
  <c r="F277" i="407"/>
  <c r="H263" i="407"/>
  <c r="F263" i="407"/>
  <c r="H262" i="407"/>
  <c r="F262" i="407"/>
  <c r="H261" i="407"/>
  <c r="F261" i="407"/>
  <c r="H230" i="407"/>
  <c r="F230" i="407"/>
  <c r="H229" i="407"/>
  <c r="F229" i="407"/>
  <c r="H228" i="407"/>
  <c r="F228" i="407"/>
  <c r="H203" i="407"/>
  <c r="F203" i="407"/>
  <c r="H202" i="407"/>
  <c r="F202" i="407"/>
  <c r="H201" i="407"/>
  <c r="F201" i="407"/>
  <c r="H162" i="407"/>
  <c r="F162" i="407"/>
  <c r="H161" i="407"/>
  <c r="F161" i="407"/>
  <c r="H160" i="407"/>
  <c r="F160" i="407"/>
  <c r="H142" i="407"/>
  <c r="F142" i="407"/>
  <c r="H141" i="407"/>
  <c r="F141" i="407"/>
  <c r="H140" i="407"/>
  <c r="F140" i="407"/>
  <c r="H121" i="407"/>
  <c r="F121" i="407"/>
  <c r="H120" i="407"/>
  <c r="F120" i="407"/>
  <c r="H119" i="407"/>
  <c r="F119" i="407"/>
  <c r="L10" i="407"/>
  <c r="L9" i="407"/>
  <c r="L8" i="407"/>
  <c r="L7" i="407"/>
  <c r="L6" i="407"/>
  <c r="N6" i="407" s="1"/>
  <c r="F16" i="407" s="1"/>
  <c r="J2" i="407" a="1"/>
  <c r="J2" i="407" s="1"/>
  <c r="H486" i="405"/>
  <c r="F486" i="405"/>
  <c r="H454" i="405"/>
  <c r="F454" i="405"/>
  <c r="H439" i="405"/>
  <c r="F439" i="405"/>
  <c r="H414" i="405"/>
  <c r="F414" i="405"/>
  <c r="H413" i="405"/>
  <c r="F413" i="405"/>
  <c r="H412" i="405"/>
  <c r="F412" i="405"/>
  <c r="H387" i="405"/>
  <c r="F387" i="405"/>
  <c r="H386" i="405"/>
  <c r="F386" i="405"/>
  <c r="H385" i="405"/>
  <c r="F385" i="405"/>
  <c r="H360" i="405"/>
  <c r="F360" i="405"/>
  <c r="H359" i="405"/>
  <c r="F359" i="405"/>
  <c r="H358" i="405"/>
  <c r="F358" i="405"/>
  <c r="H333" i="405"/>
  <c r="F333" i="405"/>
  <c r="H332" i="405"/>
  <c r="F332" i="405"/>
  <c r="H331" i="405"/>
  <c r="F331" i="405"/>
  <c r="H306" i="405"/>
  <c r="F306" i="405"/>
  <c r="H305" i="405"/>
  <c r="F305" i="405"/>
  <c r="H304" i="405"/>
  <c r="F304" i="405"/>
  <c r="H279" i="405"/>
  <c r="F279" i="405"/>
  <c r="H278" i="405"/>
  <c r="F278" i="405"/>
  <c r="H277" i="405"/>
  <c r="F277" i="405"/>
  <c r="H263" i="405"/>
  <c r="F263" i="405"/>
  <c r="H262" i="405"/>
  <c r="F262" i="405"/>
  <c r="H261" i="405"/>
  <c r="F261" i="405"/>
  <c r="H230" i="405"/>
  <c r="F230" i="405"/>
  <c r="H229" i="405"/>
  <c r="F229" i="405"/>
  <c r="H228" i="405"/>
  <c r="F228" i="405"/>
  <c r="H203" i="405"/>
  <c r="F203" i="405"/>
  <c r="H202" i="405"/>
  <c r="F202" i="405"/>
  <c r="H201" i="405"/>
  <c r="F201" i="405"/>
  <c r="H162" i="405"/>
  <c r="F162" i="405"/>
  <c r="H161" i="405"/>
  <c r="F161" i="405"/>
  <c r="H160" i="405"/>
  <c r="F160" i="405"/>
  <c r="H142" i="405"/>
  <c r="F142" i="405"/>
  <c r="H141" i="405"/>
  <c r="F141" i="405"/>
  <c r="H140" i="405"/>
  <c r="F140" i="405"/>
  <c r="H121" i="405"/>
  <c r="F121" i="405"/>
  <c r="H120" i="405"/>
  <c r="F120" i="405"/>
  <c r="H119" i="405"/>
  <c r="F119" i="405"/>
  <c r="L10" i="405"/>
  <c r="L9" i="405"/>
  <c r="L8" i="405"/>
  <c r="L7" i="405"/>
  <c r="L6" i="405"/>
  <c r="N6" i="405" s="1"/>
  <c r="F16" i="405" s="1"/>
  <c r="J2" i="405" a="1"/>
  <c r="J2" i="405" s="1"/>
  <c r="H486" i="404"/>
  <c r="F486" i="404"/>
  <c r="H454" i="404"/>
  <c r="F454" i="404"/>
  <c r="H439" i="404"/>
  <c r="F439" i="404"/>
  <c r="H414" i="404"/>
  <c r="F414" i="404"/>
  <c r="H413" i="404"/>
  <c r="F413" i="404"/>
  <c r="H412" i="404"/>
  <c r="F412" i="404"/>
  <c r="H387" i="404"/>
  <c r="F387" i="404"/>
  <c r="H386" i="404"/>
  <c r="F386" i="404"/>
  <c r="H385" i="404"/>
  <c r="F385" i="404"/>
  <c r="H360" i="404"/>
  <c r="F360" i="404"/>
  <c r="H359" i="404"/>
  <c r="F359" i="404"/>
  <c r="H358" i="404"/>
  <c r="F358" i="404"/>
  <c r="H333" i="404"/>
  <c r="F333" i="404"/>
  <c r="H332" i="404"/>
  <c r="F332" i="404"/>
  <c r="H331" i="404"/>
  <c r="F331" i="404"/>
  <c r="H306" i="404"/>
  <c r="F306" i="404"/>
  <c r="H305" i="404"/>
  <c r="F305" i="404"/>
  <c r="H304" i="404"/>
  <c r="F304" i="404"/>
  <c r="H279" i="404"/>
  <c r="F279" i="404"/>
  <c r="H278" i="404"/>
  <c r="F278" i="404"/>
  <c r="H277" i="404"/>
  <c r="F277" i="404"/>
  <c r="H263" i="404"/>
  <c r="F263" i="404"/>
  <c r="H262" i="404"/>
  <c r="F262" i="404"/>
  <c r="H261" i="404"/>
  <c r="F261" i="404"/>
  <c r="H230" i="404"/>
  <c r="F230" i="404"/>
  <c r="H229" i="404"/>
  <c r="F229" i="404"/>
  <c r="H228" i="404"/>
  <c r="F228" i="404"/>
  <c r="H203" i="404"/>
  <c r="F203" i="404"/>
  <c r="H202" i="404"/>
  <c r="F202" i="404"/>
  <c r="H201" i="404"/>
  <c r="F201" i="404"/>
  <c r="H162" i="404"/>
  <c r="F162" i="404"/>
  <c r="H161" i="404"/>
  <c r="F161" i="404"/>
  <c r="H160" i="404"/>
  <c r="F160" i="404"/>
  <c r="H142" i="404"/>
  <c r="F142" i="404"/>
  <c r="H141" i="404"/>
  <c r="F141" i="404"/>
  <c r="H140" i="404"/>
  <c r="F140" i="404"/>
  <c r="H121" i="404"/>
  <c r="F121" i="404"/>
  <c r="H120" i="404"/>
  <c r="F120" i="404"/>
  <c r="H119" i="404"/>
  <c r="F119" i="404"/>
  <c r="L10" i="404"/>
  <c r="L9" i="404"/>
  <c r="L8" i="404"/>
  <c r="L7" i="404"/>
  <c r="N6" i="404"/>
  <c r="F16" i="404" s="1"/>
  <c r="L6" i="404"/>
  <c r="J2" i="404" a="1"/>
  <c r="J2" i="404" s="1"/>
  <c r="H412" i="69"/>
  <c r="P291" i="2" l="1"/>
  <c r="P290" i="2"/>
  <c r="P289" i="2"/>
  <c r="F454" i="69"/>
  <c r="F439" i="69"/>
  <c r="J303" i="2" l="1"/>
  <c r="J300" i="2"/>
  <c r="J297" i="2"/>
  <c r="J513" i="2"/>
  <c r="J20" i="2"/>
  <c r="P538" i="2"/>
  <c r="P537" i="2"/>
  <c r="P536" i="2"/>
  <c r="P535" i="2"/>
  <c r="P534" i="2"/>
  <c r="P533" i="2"/>
  <c r="P532" i="2"/>
  <c r="P531" i="2"/>
  <c r="P530" i="2"/>
  <c r="P529" i="2"/>
  <c r="P528" i="2"/>
  <c r="P527" i="2"/>
  <c r="P526" i="2"/>
  <c r="P525" i="2"/>
  <c r="P524" i="2"/>
  <c r="P523" i="2"/>
  <c r="P522" i="2"/>
  <c r="P521" i="2"/>
  <c r="P517" i="2"/>
  <c r="P514" i="2"/>
  <c r="P513" i="2"/>
  <c r="P510" i="2"/>
  <c r="P509" i="2"/>
  <c r="P508" i="2"/>
  <c r="P507" i="2"/>
  <c r="P506" i="2"/>
  <c r="P505" i="2"/>
  <c r="P504" i="2"/>
  <c r="P503" i="2"/>
  <c r="P502" i="2"/>
  <c r="P501" i="2"/>
  <c r="P500" i="2"/>
  <c r="P499" i="2"/>
  <c r="P498" i="2"/>
  <c r="P497" i="2"/>
  <c r="P496" i="2"/>
  <c r="P495" i="2"/>
  <c r="P490" i="2"/>
  <c r="P488" i="2"/>
  <c r="P487"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3" i="2"/>
  <c r="P452" i="2"/>
  <c r="P451" i="2"/>
  <c r="P450" i="2"/>
  <c r="P449" i="2"/>
  <c r="P448" i="2"/>
  <c r="P447" i="2"/>
  <c r="P446" i="2"/>
  <c r="P445" i="2"/>
  <c r="P444" i="2"/>
  <c r="P443" i="2"/>
  <c r="P442" i="2"/>
  <c r="P441" i="2"/>
  <c r="P440" i="2"/>
  <c r="P438" i="2"/>
  <c r="P437" i="2"/>
  <c r="P436" i="2"/>
  <c r="P435" i="2"/>
  <c r="P434" i="2"/>
  <c r="P433" i="2"/>
  <c r="P432" i="2"/>
  <c r="P431" i="2"/>
  <c r="P430" i="2"/>
  <c r="P420" i="2"/>
  <c r="P419" i="2"/>
  <c r="P418" i="2"/>
  <c r="P417" i="2"/>
  <c r="P416" i="2"/>
  <c r="P415" i="2"/>
  <c r="P411" i="2"/>
  <c r="P410" i="2"/>
  <c r="P409" i="2"/>
  <c r="P408" i="2"/>
  <c r="P407" i="2"/>
  <c r="P406" i="2"/>
  <c r="P405" i="2"/>
  <c r="P404" i="2"/>
  <c r="P403" i="2"/>
  <c r="P393" i="2"/>
  <c r="P392" i="2"/>
  <c r="P391" i="2"/>
  <c r="P390" i="2"/>
  <c r="P389" i="2"/>
  <c r="P388" i="2"/>
  <c r="P384" i="2"/>
  <c r="P383" i="2"/>
  <c r="P382" i="2"/>
  <c r="P381" i="2"/>
  <c r="P380" i="2"/>
  <c r="P379" i="2"/>
  <c r="P378" i="2"/>
  <c r="P377" i="2"/>
  <c r="P376" i="2"/>
  <c r="P366" i="2"/>
  <c r="P365" i="2"/>
  <c r="P364" i="2"/>
  <c r="P363" i="2"/>
  <c r="P362" i="2"/>
  <c r="P361" i="2"/>
  <c r="P357" i="2"/>
  <c r="P356" i="2"/>
  <c r="P355" i="2"/>
  <c r="P354" i="2"/>
  <c r="P353" i="2"/>
  <c r="P352" i="2"/>
  <c r="P351" i="2"/>
  <c r="P350" i="2"/>
  <c r="P349" i="2"/>
  <c r="P339" i="2"/>
  <c r="P338" i="2"/>
  <c r="P337" i="2"/>
  <c r="P336" i="2"/>
  <c r="P335" i="2"/>
  <c r="P334" i="2"/>
  <c r="P330" i="2"/>
  <c r="P329" i="2"/>
  <c r="P328" i="2"/>
  <c r="P327" i="2"/>
  <c r="P326" i="2"/>
  <c r="P325" i="2"/>
  <c r="P324" i="2"/>
  <c r="P323" i="2"/>
  <c r="P322" i="2"/>
  <c r="P312" i="2"/>
  <c r="P311" i="2"/>
  <c r="P310" i="2"/>
  <c r="P309" i="2"/>
  <c r="P308" i="2"/>
  <c r="P307" i="2"/>
  <c r="P303" i="2"/>
  <c r="P302" i="2"/>
  <c r="P301" i="2"/>
  <c r="P300" i="2"/>
  <c r="P299" i="2"/>
  <c r="P298" i="2"/>
  <c r="P297" i="2"/>
  <c r="P296" i="2"/>
  <c r="P295" i="2"/>
  <c r="P276" i="2"/>
  <c r="P275" i="2"/>
  <c r="P274" i="2"/>
  <c r="P273" i="2"/>
  <c r="P272" i="2"/>
  <c r="P271" i="2"/>
  <c r="P270" i="2"/>
  <c r="P269" i="2"/>
  <c r="P268" i="2"/>
  <c r="P267" i="2"/>
  <c r="P266" i="2"/>
  <c r="P265" i="2"/>
  <c r="P264"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27" i="2"/>
  <c r="P226" i="2"/>
  <c r="P225" i="2"/>
  <c r="P224" i="2"/>
  <c r="P223" i="2"/>
  <c r="P222" i="2"/>
  <c r="P221" i="2"/>
  <c r="P220" i="2"/>
  <c r="P219" i="2"/>
  <c r="P218" i="2"/>
  <c r="P217" i="2"/>
  <c r="P216" i="2"/>
  <c r="P215" i="2"/>
  <c r="P214" i="2"/>
  <c r="P213" i="2"/>
  <c r="P212" i="2"/>
  <c r="P211" i="2"/>
  <c r="P210" i="2"/>
  <c r="P209" i="2"/>
  <c r="P208" i="2"/>
  <c r="P207" i="2"/>
  <c r="P206" i="2"/>
  <c r="P205" i="2"/>
  <c r="P204"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59" i="2"/>
  <c r="P158" i="2"/>
  <c r="P157" i="2"/>
  <c r="P156" i="2"/>
  <c r="P155" i="2"/>
  <c r="P154" i="2"/>
  <c r="P153" i="2"/>
  <c r="P152" i="2"/>
  <c r="P151" i="2"/>
  <c r="P150" i="2"/>
  <c r="P149" i="2"/>
  <c r="P148" i="2"/>
  <c r="P147" i="2"/>
  <c r="P146" i="2"/>
  <c r="P145" i="2"/>
  <c r="P144" i="2"/>
  <c r="P143" i="2"/>
  <c r="P139" i="2"/>
  <c r="P138" i="2"/>
  <c r="P137" i="2"/>
  <c r="P136" i="2"/>
  <c r="P135" i="2"/>
  <c r="P134" i="2"/>
  <c r="P133" i="2"/>
  <c r="P132" i="2"/>
  <c r="P131" i="2"/>
  <c r="P130" i="2"/>
  <c r="P129" i="2"/>
  <c r="P128" i="2"/>
  <c r="P127" i="2"/>
  <c r="P126" i="2"/>
  <c r="P125" i="2"/>
  <c r="P124" i="2"/>
  <c r="P123" i="2"/>
  <c r="P122"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278" i="2" l="1"/>
  <c r="P277" i="2"/>
  <c r="P279" i="2"/>
  <c r="J2" i="69" a="1"/>
  <c r="J2" i="69" s="1"/>
  <c r="J118" i="2" l="1"/>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2" i="2"/>
  <c r="J510" i="2"/>
  <c r="J509" i="2"/>
  <c r="J508" i="2"/>
  <c r="J507" i="2"/>
  <c r="J506" i="2"/>
  <c r="J505" i="2"/>
  <c r="J504" i="2"/>
  <c r="J503" i="2"/>
  <c r="J502" i="2"/>
  <c r="J501" i="2"/>
  <c r="J500" i="2"/>
  <c r="J499" i="2"/>
  <c r="J498" i="2"/>
  <c r="J497" i="2"/>
  <c r="J496" i="2"/>
  <c r="J495" i="2"/>
  <c r="J494" i="2"/>
  <c r="J493" i="2"/>
  <c r="J492" i="2"/>
  <c r="J491" i="2"/>
  <c r="J490" i="2"/>
  <c r="J489" i="2"/>
  <c r="J488" i="2"/>
  <c r="J487"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3" i="2"/>
  <c r="J452" i="2"/>
  <c r="J451" i="2"/>
  <c r="J450" i="2"/>
  <c r="J449" i="2"/>
  <c r="J448" i="2"/>
  <c r="J447" i="2"/>
  <c r="J446" i="2"/>
  <c r="J445" i="2"/>
  <c r="J444" i="2"/>
  <c r="J443" i="2"/>
  <c r="J442" i="2"/>
  <c r="J441" i="2"/>
  <c r="J440" i="2"/>
  <c r="J438" i="2"/>
  <c r="J437" i="2"/>
  <c r="J436" i="2"/>
  <c r="J435" i="2"/>
  <c r="J434" i="2"/>
  <c r="J433" i="2"/>
  <c r="J432" i="2"/>
  <c r="J431" i="2"/>
  <c r="J430" i="2"/>
  <c r="J429" i="2"/>
  <c r="J428" i="2"/>
  <c r="J427" i="2"/>
  <c r="J426" i="2"/>
  <c r="J425" i="2"/>
  <c r="J424" i="2"/>
  <c r="J423" i="2"/>
  <c r="J422" i="2"/>
  <c r="J421" i="2"/>
  <c r="J420" i="2"/>
  <c r="J419" i="2"/>
  <c r="J418" i="2"/>
  <c r="J417" i="2"/>
  <c r="J416" i="2"/>
  <c r="J415" i="2"/>
  <c r="J411" i="2"/>
  <c r="J410" i="2"/>
  <c r="J409" i="2"/>
  <c r="J408" i="2"/>
  <c r="J407" i="2"/>
  <c r="J406" i="2"/>
  <c r="J405" i="2"/>
  <c r="J404" i="2"/>
  <c r="J403" i="2"/>
  <c r="J402" i="2"/>
  <c r="J401" i="2"/>
  <c r="J400" i="2"/>
  <c r="J399" i="2"/>
  <c r="J398" i="2"/>
  <c r="J397" i="2"/>
  <c r="J396" i="2"/>
  <c r="J395" i="2"/>
  <c r="J394" i="2"/>
  <c r="J393" i="2"/>
  <c r="J392" i="2"/>
  <c r="J391" i="2"/>
  <c r="J390" i="2"/>
  <c r="J389" i="2"/>
  <c r="J388" i="2"/>
  <c r="J384" i="2"/>
  <c r="J383" i="2"/>
  <c r="J382" i="2"/>
  <c r="J381" i="2"/>
  <c r="J380" i="2"/>
  <c r="J379" i="2"/>
  <c r="J378" i="2"/>
  <c r="J377" i="2"/>
  <c r="J376" i="2"/>
  <c r="J375" i="2"/>
  <c r="J374" i="2"/>
  <c r="J373" i="2"/>
  <c r="J372" i="2"/>
  <c r="J371" i="2"/>
  <c r="J370" i="2"/>
  <c r="J369" i="2"/>
  <c r="J368" i="2"/>
  <c r="J367" i="2"/>
  <c r="J366" i="2"/>
  <c r="J365" i="2"/>
  <c r="J364" i="2"/>
  <c r="J363" i="2"/>
  <c r="J362" i="2"/>
  <c r="J361" i="2"/>
  <c r="J357" i="2"/>
  <c r="J356" i="2"/>
  <c r="J355" i="2"/>
  <c r="J354" i="2"/>
  <c r="J353" i="2"/>
  <c r="J352" i="2"/>
  <c r="J351" i="2"/>
  <c r="J350" i="2"/>
  <c r="J349" i="2"/>
  <c r="J348" i="2"/>
  <c r="J347" i="2"/>
  <c r="J346" i="2"/>
  <c r="J345" i="2"/>
  <c r="J344" i="2"/>
  <c r="J343" i="2"/>
  <c r="J342" i="2"/>
  <c r="J341" i="2"/>
  <c r="J340" i="2"/>
  <c r="J339" i="2"/>
  <c r="J338" i="2"/>
  <c r="J337" i="2"/>
  <c r="J336" i="2"/>
  <c r="J335" i="2"/>
  <c r="J334" i="2"/>
  <c r="J330" i="2"/>
  <c r="J329" i="2"/>
  <c r="J328" i="2"/>
  <c r="J327" i="2"/>
  <c r="J326" i="2"/>
  <c r="J325" i="2"/>
  <c r="J324" i="2"/>
  <c r="J323" i="2"/>
  <c r="J322" i="2"/>
  <c r="J321" i="2"/>
  <c r="J320" i="2"/>
  <c r="J319" i="2"/>
  <c r="J318" i="2"/>
  <c r="J317" i="2"/>
  <c r="J316" i="2"/>
  <c r="J315" i="2"/>
  <c r="J314" i="2"/>
  <c r="J313" i="2"/>
  <c r="J312" i="2"/>
  <c r="J311" i="2"/>
  <c r="J310" i="2"/>
  <c r="J309" i="2"/>
  <c r="J308" i="2"/>
  <c r="J307" i="2"/>
  <c r="J294" i="2"/>
  <c r="J293" i="2"/>
  <c r="J292" i="2"/>
  <c r="J291" i="2"/>
  <c r="J290" i="2"/>
  <c r="J289" i="2"/>
  <c r="J288" i="2"/>
  <c r="J287" i="2"/>
  <c r="J286" i="2"/>
  <c r="J285" i="2"/>
  <c r="J284" i="2"/>
  <c r="J283" i="2"/>
  <c r="J282" i="2"/>
  <c r="J281" i="2"/>
  <c r="J280" i="2"/>
  <c r="J276" i="2"/>
  <c r="J275" i="2"/>
  <c r="J274" i="2"/>
  <c r="J273" i="2"/>
  <c r="J272" i="2"/>
  <c r="J271" i="2"/>
  <c r="J270" i="2"/>
  <c r="J269" i="2"/>
  <c r="J268" i="2"/>
  <c r="J267" i="2"/>
  <c r="J266" i="2"/>
  <c r="J265" i="2"/>
  <c r="J264"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27" i="2"/>
  <c r="J226" i="2"/>
  <c r="J225" i="2"/>
  <c r="J224" i="2"/>
  <c r="J223" i="2"/>
  <c r="J222" i="2"/>
  <c r="J221" i="2"/>
  <c r="J220" i="2"/>
  <c r="J219" i="2"/>
  <c r="J218" i="2"/>
  <c r="J217" i="2"/>
  <c r="J216" i="2"/>
  <c r="J215" i="2"/>
  <c r="J214" i="2"/>
  <c r="J213" i="2"/>
  <c r="J212" i="2"/>
  <c r="J211" i="2"/>
  <c r="J210" i="2"/>
  <c r="J209" i="2"/>
  <c r="J208" i="2"/>
  <c r="J207" i="2"/>
  <c r="J206" i="2"/>
  <c r="J205" i="2"/>
  <c r="J204"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59" i="2"/>
  <c r="J158" i="2"/>
  <c r="J157" i="2"/>
  <c r="J156" i="2"/>
  <c r="J155" i="2"/>
  <c r="J154" i="2"/>
  <c r="J153" i="2"/>
  <c r="J152" i="2"/>
  <c r="J151" i="2"/>
  <c r="J150" i="2"/>
  <c r="J149" i="2"/>
  <c r="J148" i="2"/>
  <c r="J147" i="2"/>
  <c r="J146" i="2"/>
  <c r="J145" i="2"/>
  <c r="J144" i="2"/>
  <c r="J143" i="2"/>
  <c r="J139" i="2"/>
  <c r="J138" i="2"/>
  <c r="J137" i="2"/>
  <c r="J136" i="2"/>
  <c r="J135" i="2"/>
  <c r="J134" i="2"/>
  <c r="J133" i="2"/>
  <c r="J132" i="2"/>
  <c r="J131" i="2"/>
  <c r="J130" i="2"/>
  <c r="J129" i="2"/>
  <c r="J128" i="2"/>
  <c r="J127" i="2"/>
  <c r="J126" i="2"/>
  <c r="J125" i="2"/>
  <c r="J124" i="2"/>
  <c r="J123" i="2"/>
  <c r="J122" i="2"/>
  <c r="J46" i="2"/>
  <c r="J45" i="2"/>
  <c r="J44" i="2"/>
  <c r="J43" i="2"/>
  <c r="J42" i="2"/>
  <c r="J41" i="2"/>
  <c r="J40" i="2"/>
  <c r="J39" i="2"/>
  <c r="J38" i="2"/>
  <c r="J37" i="2"/>
  <c r="J36" i="2"/>
  <c r="J35" i="2"/>
  <c r="J34" i="2"/>
  <c r="J33" i="2"/>
  <c r="J32" i="2"/>
  <c r="J31" i="2"/>
  <c r="J30" i="2"/>
  <c r="J29" i="2"/>
  <c r="J28" i="2"/>
  <c r="J27" i="2"/>
  <c r="J26" i="2"/>
  <c r="J25" i="2"/>
  <c r="J24" i="2"/>
  <c r="J23" i="2"/>
  <c r="J22" i="2"/>
  <c r="J21" i="2"/>
  <c r="J19" i="2"/>
  <c r="J18" i="2"/>
  <c r="J17" i="2"/>
  <c r="J486" i="2" l="1"/>
  <c r="J141" i="2"/>
  <c r="J263" i="2"/>
  <c r="J121" i="2"/>
  <c r="J140" i="2"/>
  <c r="J202" i="2"/>
  <c r="J229" i="2"/>
  <c r="J305" i="2"/>
  <c r="J332" i="2"/>
  <c r="J359" i="2"/>
  <c r="J386" i="2"/>
  <c r="J413" i="2"/>
  <c r="J160" i="2"/>
  <c r="J203" i="2"/>
  <c r="J230" i="2"/>
  <c r="J142" i="2"/>
  <c r="J119" i="2"/>
  <c r="J262" i="2"/>
  <c r="J120" i="2"/>
  <c r="J201" i="2"/>
  <c r="J228" i="2"/>
  <c r="J304" i="2"/>
  <c r="J331" i="2"/>
  <c r="J358" i="2"/>
  <c r="J385" i="2"/>
  <c r="J412" i="2"/>
  <c r="J454" i="2"/>
  <c r="J306" i="2"/>
  <c r="J333" i="2"/>
  <c r="J360" i="2"/>
  <c r="J387" i="2"/>
  <c r="J414" i="2"/>
  <c r="J439" i="2"/>
  <c r="J161" i="2"/>
  <c r="J277" i="2"/>
  <c r="J162" i="2"/>
  <c r="J278" i="2"/>
  <c r="J279" i="2"/>
  <c r="J261" i="2"/>
  <c r="H454" i="69"/>
  <c r="P454" i="2" s="1"/>
  <c r="H230" i="69" l="1"/>
  <c r="P230" i="2" s="1"/>
  <c r="F230" i="69"/>
  <c r="H229" i="69"/>
  <c r="P229" i="2" s="1"/>
  <c r="F229" i="69"/>
  <c r="H228" i="69"/>
  <c r="P228" i="2" s="1"/>
  <c r="F228" i="69"/>
  <c r="H121" i="69"/>
  <c r="P121" i="2" s="1"/>
  <c r="H120" i="69"/>
  <c r="P120" i="2" s="1"/>
  <c r="F121" i="69"/>
  <c r="F120" i="69"/>
  <c r="H119" i="69"/>
  <c r="P119" i="2" s="1"/>
  <c r="F119" i="69"/>
  <c r="H303" i="2" l="1"/>
  <c r="H300" i="2"/>
  <c r="H299" i="2"/>
  <c r="H296" i="2"/>
  <c r="H295" i="2"/>
  <c r="H516" i="2"/>
  <c r="H512" i="2"/>
  <c r="L512" i="2" s="1"/>
  <c r="H493" i="2"/>
  <c r="H492" i="2"/>
  <c r="H489" i="2"/>
  <c r="L489" i="2" s="1"/>
  <c r="H456" i="2"/>
  <c r="H445" i="2"/>
  <c r="H444" i="2"/>
  <c r="H429" i="2"/>
  <c r="H428" i="2"/>
  <c r="H425" i="2"/>
  <c r="H424" i="2"/>
  <c r="H422" i="2"/>
  <c r="H421" i="2"/>
  <c r="H402" i="2"/>
  <c r="H401" i="2"/>
  <c r="H400" i="2"/>
  <c r="H399" i="2"/>
  <c r="H397" i="2"/>
  <c r="H396" i="2"/>
  <c r="H394" i="2"/>
  <c r="H373" i="2"/>
  <c r="H370" i="2"/>
  <c r="H369" i="2"/>
  <c r="H348" i="2"/>
  <c r="H346" i="2"/>
  <c r="H345" i="2"/>
  <c r="H342" i="2"/>
  <c r="H341" i="2"/>
  <c r="H340" i="2"/>
  <c r="H294" i="2"/>
  <c r="H290" i="2"/>
  <c r="H286" i="2"/>
  <c r="H254" i="2"/>
  <c r="H242" i="2"/>
  <c r="H241" i="2"/>
  <c r="H240" i="2"/>
  <c r="H239" i="2"/>
  <c r="H238" i="2"/>
  <c r="H237" i="2"/>
  <c r="H234" i="2"/>
  <c r="H232" i="2"/>
  <c r="H233" i="2"/>
  <c r="H518" i="2"/>
  <c r="H297" i="2"/>
  <c r="H298" i="2"/>
  <c r="H301" i="2"/>
  <c r="F414" i="69"/>
  <c r="F413" i="69"/>
  <c r="F412" i="69"/>
  <c r="F387" i="69"/>
  <c r="F386" i="69"/>
  <c r="F385" i="69"/>
  <c r="F360" i="69"/>
  <c r="F359" i="69"/>
  <c r="F358" i="69"/>
  <c r="F333" i="69"/>
  <c r="F332" i="69"/>
  <c r="F331" i="69"/>
  <c r="F306" i="69"/>
  <c r="F305" i="69"/>
  <c r="F304" i="69"/>
  <c r="F277" i="69"/>
  <c r="L6" i="69"/>
  <c r="L7" i="69"/>
  <c r="L8" i="69"/>
  <c r="L9" i="69"/>
  <c r="L10" i="69"/>
  <c r="F140" i="69"/>
  <c r="H140" i="69"/>
  <c r="P140" i="2" s="1"/>
  <c r="F141" i="69"/>
  <c r="H141" i="69"/>
  <c r="P141" i="2" s="1"/>
  <c r="F142" i="69"/>
  <c r="H142" i="69"/>
  <c r="P142" i="2" s="1"/>
  <c r="F160" i="69"/>
  <c r="H160" i="69"/>
  <c r="P160" i="2" s="1"/>
  <c r="F161" i="69"/>
  <c r="H161" i="69"/>
  <c r="P161" i="2" s="1"/>
  <c r="F162" i="69"/>
  <c r="H162" i="69"/>
  <c r="P162" i="2" s="1"/>
  <c r="F201" i="69"/>
  <c r="H201" i="69"/>
  <c r="P201" i="2" s="1"/>
  <c r="F202" i="69"/>
  <c r="H202" i="69"/>
  <c r="P202" i="2" s="1"/>
  <c r="F203" i="69"/>
  <c r="H203" i="69"/>
  <c r="P203" i="2" s="1"/>
  <c r="H226" i="2"/>
  <c r="F261" i="69"/>
  <c r="H261" i="69"/>
  <c r="P261" i="2" s="1"/>
  <c r="F262" i="69"/>
  <c r="H262" i="69"/>
  <c r="P262" i="2" s="1"/>
  <c r="F263" i="69"/>
  <c r="H263" i="69"/>
  <c r="P263" i="2" s="1"/>
  <c r="H277" i="69"/>
  <c r="F278" i="69"/>
  <c r="H278" i="69"/>
  <c r="F279" i="69"/>
  <c r="H279" i="69"/>
  <c r="H304" i="69"/>
  <c r="P304" i="2" s="1"/>
  <c r="H305" i="69"/>
  <c r="P305" i="2" s="1"/>
  <c r="H306" i="69"/>
  <c r="P306" i="2" s="1"/>
  <c r="H331" i="69"/>
  <c r="P331" i="2" s="1"/>
  <c r="H332" i="69"/>
  <c r="P332" i="2" s="1"/>
  <c r="H333" i="69"/>
  <c r="P333" i="2" s="1"/>
  <c r="H358" i="69"/>
  <c r="P358" i="2" s="1"/>
  <c r="H359" i="69"/>
  <c r="P359" i="2" s="1"/>
  <c r="H360" i="69"/>
  <c r="P360" i="2" s="1"/>
  <c r="H385" i="69"/>
  <c r="P385" i="2" s="1"/>
  <c r="H386" i="69"/>
  <c r="P386" i="2" s="1"/>
  <c r="H387" i="69"/>
  <c r="P387" i="2" s="1"/>
  <c r="P412" i="2"/>
  <c r="H413" i="69"/>
  <c r="P413" i="2" s="1"/>
  <c r="H414" i="69"/>
  <c r="P414" i="2" s="1"/>
  <c r="H439" i="69"/>
  <c r="P439" i="2" s="1"/>
  <c r="F486" i="69"/>
  <c r="H486" i="69"/>
  <c r="P486" i="2" s="1"/>
  <c r="H302" i="2"/>
  <c r="H426" i="2"/>
  <c r="N485" i="2"/>
  <c r="N486" i="2"/>
  <c r="N489" i="2"/>
  <c r="N490" i="2"/>
  <c r="N491" i="2"/>
  <c r="H494" i="2"/>
  <c r="N499" i="2"/>
  <c r="N500" i="2"/>
  <c r="N512" i="2"/>
  <c r="N515" i="2"/>
  <c r="H206" i="2" l="1"/>
  <c r="H225" i="2"/>
  <c r="H374" i="2"/>
  <c r="L373" i="2" s="1"/>
  <c r="H398" i="2"/>
  <c r="L397" i="2" s="1"/>
  <c r="H315" i="2"/>
  <c r="H323" i="2"/>
  <c r="H347" i="2"/>
  <c r="L346" i="2" s="1"/>
  <c r="H371" i="2"/>
  <c r="L370" i="2" s="1"/>
  <c r="H395" i="2"/>
  <c r="L394" i="2" s="1"/>
  <c r="H427" i="2"/>
  <c r="L427" i="2" s="1"/>
  <c r="H343" i="2"/>
  <c r="H367" i="2"/>
  <c r="H375" i="2"/>
  <c r="H423" i="2"/>
  <c r="H291" i="2"/>
  <c r="H260" i="2"/>
  <c r="H292" i="2"/>
  <c r="H372" i="2"/>
  <c r="H227" i="2"/>
  <c r="H224" i="2"/>
  <c r="H235" i="2"/>
  <c r="H229" i="2" s="1"/>
  <c r="H344" i="2"/>
  <c r="H368" i="2"/>
  <c r="H236" i="2"/>
  <c r="H230" i="2" s="1"/>
  <c r="H146" i="2"/>
  <c r="H491" i="2"/>
  <c r="L491" i="2" s="1"/>
  <c r="H515" i="2"/>
  <c r="L515" i="2" s="1"/>
  <c r="H455" i="2"/>
  <c r="H231" i="2"/>
  <c r="H228" i="2" s="1"/>
  <c r="H498" i="2"/>
  <c r="L498" i="2" s="1"/>
  <c r="N498" i="2" s="1"/>
  <c r="H192" i="2"/>
  <c r="H136" i="2"/>
  <c r="H128" i="2"/>
  <c r="H268" i="2"/>
  <c r="H257" i="2"/>
  <c r="H318" i="2"/>
  <c r="H287" i="2"/>
  <c r="L286" i="2" s="1"/>
  <c r="H139" i="2"/>
  <c r="H131" i="2"/>
  <c r="H317" i="2"/>
  <c r="H129" i="2"/>
  <c r="H137" i="2"/>
  <c r="H145" i="2"/>
  <c r="H251" i="2"/>
  <c r="H90" i="2"/>
  <c r="L90" i="2" s="1"/>
  <c r="N90" i="2" s="1"/>
  <c r="H82" i="2"/>
  <c r="L82" i="2" s="1"/>
  <c r="N82" i="2" s="1"/>
  <c r="H74" i="2"/>
  <c r="L74" i="2" s="1"/>
  <c r="N74" i="2" s="1"/>
  <c r="H66" i="2"/>
  <c r="L66" i="2" s="1"/>
  <c r="N66" i="2" s="1"/>
  <c r="H58" i="2"/>
  <c r="L58" i="2" s="1"/>
  <c r="N58" i="2" s="1"/>
  <c r="H50" i="2"/>
  <c r="L50" i="2" s="1"/>
  <c r="N50" i="2" s="1"/>
  <c r="H132" i="2"/>
  <c r="H172" i="2"/>
  <c r="H44" i="2"/>
  <c r="L44" i="2" s="1"/>
  <c r="N44" i="2" s="1"/>
  <c r="H36" i="2"/>
  <c r="L36" i="2" s="1"/>
  <c r="N36" i="2" s="1"/>
  <c r="H122" i="2"/>
  <c r="H316" i="2"/>
  <c r="H127" i="2"/>
  <c r="H135" i="2"/>
  <c r="H175" i="2"/>
  <c r="H245" i="2"/>
  <c r="H293" i="2"/>
  <c r="H106" i="2"/>
  <c r="L106" i="2" s="1"/>
  <c r="N106" i="2" s="1"/>
  <c r="H98" i="2"/>
  <c r="L98" i="2" s="1"/>
  <c r="N98" i="2" s="1"/>
  <c r="H306" i="2"/>
  <c r="H42" i="2"/>
  <c r="L42" i="2" s="1"/>
  <c r="N42" i="2" s="1"/>
  <c r="H34" i="2"/>
  <c r="L34" i="2" s="1"/>
  <c r="N34" i="2" s="1"/>
  <c r="H23" i="2"/>
  <c r="L23" i="2" s="1"/>
  <c r="N23" i="2" s="1"/>
  <c r="H35" i="2"/>
  <c r="L35" i="2" s="1"/>
  <c r="N35" i="2" s="1"/>
  <c r="H143" i="2"/>
  <c r="H148" i="2"/>
  <c r="H43" i="2"/>
  <c r="L43" i="2" s="1"/>
  <c r="N43" i="2" s="1"/>
  <c r="H91" i="2"/>
  <c r="L91" i="2" s="1"/>
  <c r="N91" i="2" s="1"/>
  <c r="H83" i="2"/>
  <c r="L83" i="2" s="1"/>
  <c r="N83" i="2" s="1"/>
  <c r="H75" i="2"/>
  <c r="L75" i="2" s="1"/>
  <c r="N75" i="2" s="1"/>
  <c r="H67" i="2"/>
  <c r="L67" i="2" s="1"/>
  <c r="N67" i="2" s="1"/>
  <c r="H59" i="2"/>
  <c r="L59" i="2" s="1"/>
  <c r="N59" i="2" s="1"/>
  <c r="H51" i="2"/>
  <c r="L51" i="2" s="1"/>
  <c r="N51" i="2" s="1"/>
  <c r="H94" i="2"/>
  <c r="L94" i="2" s="1"/>
  <c r="N94" i="2" s="1"/>
  <c r="H86" i="2"/>
  <c r="L86" i="2" s="1"/>
  <c r="N86" i="2" s="1"/>
  <c r="H78" i="2"/>
  <c r="L78" i="2" s="1"/>
  <c r="N78" i="2" s="1"/>
  <c r="H70" i="2"/>
  <c r="L70" i="2" s="1"/>
  <c r="N70" i="2" s="1"/>
  <c r="H62" i="2"/>
  <c r="L62" i="2" s="1"/>
  <c r="N62" i="2" s="1"/>
  <c r="H54" i="2"/>
  <c r="L54" i="2" s="1"/>
  <c r="N54" i="2" s="1"/>
  <c r="H144" i="2"/>
  <c r="H319" i="2"/>
  <c r="H335" i="2"/>
  <c r="H351" i="2"/>
  <c r="H130" i="2"/>
  <c r="H138" i="2"/>
  <c r="H147" i="2"/>
  <c r="H125" i="2"/>
  <c r="H133" i="2"/>
  <c r="H126" i="2"/>
  <c r="H134" i="2"/>
  <c r="H186" i="2"/>
  <c r="H320" i="2"/>
  <c r="H248" i="2"/>
  <c r="H118" i="2"/>
  <c r="L118" i="2" s="1"/>
  <c r="N118" i="2" s="1"/>
  <c r="H288" i="2"/>
  <c r="H280" i="2"/>
  <c r="H212" i="2"/>
  <c r="H39" i="2"/>
  <c r="L39" i="2" s="1"/>
  <c r="N39" i="2" s="1"/>
  <c r="H314" i="2"/>
  <c r="H218" i="2"/>
  <c r="H282" i="2"/>
  <c r="H337" i="2"/>
  <c r="H265" i="2"/>
  <c r="H321" i="2"/>
  <c r="H289" i="2"/>
  <c r="L289" i="2" s="1"/>
  <c r="H281" i="2"/>
  <c r="H313" i="2"/>
  <c r="H107" i="2"/>
  <c r="L107" i="2" s="1"/>
  <c r="N107" i="2" s="1"/>
  <c r="H99" i="2"/>
  <c r="L99" i="2" s="1"/>
  <c r="N99" i="2" s="1"/>
  <c r="H169" i="2"/>
  <c r="H166" i="2"/>
  <c r="H152" i="2"/>
  <c r="H149" i="2"/>
  <c r="H17" i="2"/>
  <c r="L17" i="2" s="1"/>
  <c r="N17" i="2" s="1"/>
  <c r="H339" i="2"/>
  <c r="H88" i="2"/>
  <c r="L88" i="2" s="1"/>
  <c r="N88" i="2" s="1"/>
  <c r="H80" i="2"/>
  <c r="L80" i="2" s="1"/>
  <c r="N80" i="2" s="1"/>
  <c r="H72" i="2"/>
  <c r="L72" i="2" s="1"/>
  <c r="N72" i="2" s="1"/>
  <c r="H64" i="2"/>
  <c r="L64" i="2" s="1"/>
  <c r="N64" i="2" s="1"/>
  <c r="H56" i="2"/>
  <c r="L56" i="2" s="1"/>
  <c r="N56" i="2" s="1"/>
  <c r="H48" i="2"/>
  <c r="L48" i="2" s="1"/>
  <c r="N48" i="2" s="1"/>
  <c r="H20" i="2"/>
  <c r="L20" i="2" s="1"/>
  <c r="N20" i="2" s="1"/>
  <c r="H89" i="2"/>
  <c r="L89" i="2" s="1"/>
  <c r="N89" i="2" s="1"/>
  <c r="H81" i="2"/>
  <c r="L81" i="2" s="1"/>
  <c r="N81" i="2" s="1"/>
  <c r="H73" i="2"/>
  <c r="L73" i="2" s="1"/>
  <c r="N73" i="2" s="1"/>
  <c r="H65" i="2"/>
  <c r="L65" i="2" s="1"/>
  <c r="N65" i="2" s="1"/>
  <c r="H57" i="2"/>
  <c r="L57" i="2" s="1"/>
  <c r="N57" i="2" s="1"/>
  <c r="H49" i="2"/>
  <c r="L49" i="2" s="1"/>
  <c r="N49" i="2" s="1"/>
  <c r="H30" i="2"/>
  <c r="L30" i="2" s="1"/>
  <c r="N30" i="2" s="1"/>
  <c r="H22" i="2"/>
  <c r="L22" i="2" s="1"/>
  <c r="N22" i="2" s="1"/>
  <c r="H97" i="2"/>
  <c r="L97" i="2" s="1"/>
  <c r="N97" i="2" s="1"/>
  <c r="H117" i="2"/>
  <c r="L117" i="2" s="1"/>
  <c r="N117" i="2" s="1"/>
  <c r="H105" i="2"/>
  <c r="L105" i="2" s="1"/>
  <c r="N105" i="2" s="1"/>
  <c r="H113" i="2"/>
  <c r="L113" i="2" s="1"/>
  <c r="N113" i="2" s="1"/>
  <c r="H184" i="2"/>
  <c r="H216" i="2"/>
  <c r="H189" i="2"/>
  <c r="L189" i="2" s="1"/>
  <c r="N189" i="2" s="1"/>
  <c r="H183" i="2"/>
  <c r="H96" i="2"/>
  <c r="L96" i="2" s="1"/>
  <c r="N96" i="2" s="1"/>
  <c r="H112" i="2"/>
  <c r="L112" i="2" s="1"/>
  <c r="N112" i="2" s="1"/>
  <c r="H104" i="2"/>
  <c r="L104" i="2" s="1"/>
  <c r="N104" i="2" s="1"/>
  <c r="H274" i="2"/>
  <c r="H271" i="2"/>
  <c r="H181" i="2"/>
  <c r="L181" i="2" s="1"/>
  <c r="N181" i="2" s="1"/>
  <c r="H178" i="2"/>
  <c r="H163" i="2"/>
  <c r="H158" i="2"/>
  <c r="L158" i="2" s="1"/>
  <c r="N158" i="2" s="1"/>
  <c r="H155" i="2"/>
  <c r="H116" i="2"/>
  <c r="L116" i="2" s="1"/>
  <c r="N116" i="2" s="1"/>
  <c r="H41" i="2"/>
  <c r="L41" i="2" s="1"/>
  <c r="N41" i="2" s="1"/>
  <c r="H33" i="2"/>
  <c r="L33" i="2" s="1"/>
  <c r="N33" i="2" s="1"/>
  <c r="H32" i="2"/>
  <c r="L32" i="2" s="1"/>
  <c r="N32" i="2" s="1"/>
  <c r="H383" i="2"/>
  <c r="H273" i="2"/>
  <c r="H174" i="2"/>
  <c r="H19" i="2"/>
  <c r="L19" i="2" s="1"/>
  <c r="N19" i="2" s="1"/>
  <c r="H482" i="2"/>
  <c r="H405" i="2"/>
  <c r="H354" i="2"/>
  <c r="H529" i="2"/>
  <c r="L529" i="2" s="1"/>
  <c r="N529" i="2" s="1"/>
  <c r="H497" i="2"/>
  <c r="L497" i="2" s="1"/>
  <c r="N497" i="2" s="1"/>
  <c r="H380" i="2"/>
  <c r="H377" i="2"/>
  <c r="H284" i="2"/>
  <c r="H392" i="2"/>
  <c r="H164" i="2"/>
  <c r="H150" i="2"/>
  <c r="H18" i="2"/>
  <c r="L18" i="2" s="1"/>
  <c r="N18" i="2" s="1"/>
  <c r="H350" i="2"/>
  <c r="H29" i="2"/>
  <c r="L29" i="2" s="1"/>
  <c r="N29" i="2" s="1"/>
  <c r="H357" i="2"/>
  <c r="H353" i="2"/>
  <c r="H362" i="2"/>
  <c r="H409" i="2"/>
  <c r="H406" i="2"/>
  <c r="H403" i="2"/>
  <c r="H330" i="2"/>
  <c r="H311" i="2"/>
  <c r="H308" i="2"/>
  <c r="H25" i="2"/>
  <c r="L25" i="2" s="1"/>
  <c r="N25" i="2" s="1"/>
  <c r="H366" i="2"/>
  <c r="H363" i="2"/>
  <c r="H180" i="2"/>
  <c r="H177" i="2"/>
  <c r="H171" i="2"/>
  <c r="H168" i="2"/>
  <c r="H157" i="2"/>
  <c r="H154" i="2"/>
  <c r="H151" i="2"/>
  <c r="H334" i="2"/>
  <c r="H324" i="2"/>
  <c r="H275" i="2"/>
  <c r="H272" i="2"/>
  <c r="H269" i="2"/>
  <c r="H31" i="2"/>
  <c r="L31" i="2" s="1"/>
  <c r="N31" i="2" s="1"/>
  <c r="H28" i="2"/>
  <c r="L28" i="2" s="1"/>
  <c r="N28" i="2" s="1"/>
  <c r="H115" i="2"/>
  <c r="L115" i="2" s="1"/>
  <c r="N115" i="2" s="1"/>
  <c r="H360" i="2"/>
  <c r="H322" i="2"/>
  <c r="H114" i="2"/>
  <c r="L114" i="2" s="1"/>
  <c r="N114" i="2" s="1"/>
  <c r="H490" i="2"/>
  <c r="L490" i="2" s="1"/>
  <c r="H110" i="2"/>
  <c r="L110" i="2" s="1"/>
  <c r="N110" i="2" s="1"/>
  <c r="H102" i="2"/>
  <c r="L102" i="2" s="1"/>
  <c r="N102" i="2" s="1"/>
  <c r="H26" i="2"/>
  <c r="L26" i="2" s="1"/>
  <c r="N26" i="2" s="1"/>
  <c r="H503" i="2"/>
  <c r="L503" i="2" s="1"/>
  <c r="N503" i="2" s="1"/>
  <c r="H476" i="2"/>
  <c r="H441" i="2"/>
  <c r="H391" i="2"/>
  <c r="H388" i="2"/>
  <c r="H382" i="2"/>
  <c r="H27" i="2"/>
  <c r="L27" i="2" s="1"/>
  <c r="N27" i="2" s="1"/>
  <c r="H385" i="2"/>
  <c r="H510" i="2"/>
  <c r="L510" i="2" s="1"/>
  <c r="N510" i="2" s="1"/>
  <c r="H480" i="2"/>
  <c r="L480" i="2" s="1"/>
  <c r="N480" i="2" s="1"/>
  <c r="H338" i="2"/>
  <c r="H111" i="2"/>
  <c r="L111" i="2" s="1"/>
  <c r="N111" i="2" s="1"/>
  <c r="H103" i="2"/>
  <c r="L103" i="2" s="1"/>
  <c r="N103" i="2" s="1"/>
  <c r="H95" i="2"/>
  <c r="L95" i="2" s="1"/>
  <c r="N95" i="2" s="1"/>
  <c r="H87" i="2"/>
  <c r="L87" i="2" s="1"/>
  <c r="N87" i="2" s="1"/>
  <c r="H79" i="2"/>
  <c r="L79" i="2" s="1"/>
  <c r="N79" i="2" s="1"/>
  <c r="H71" i="2"/>
  <c r="L71" i="2" s="1"/>
  <c r="N71" i="2" s="1"/>
  <c r="H63" i="2"/>
  <c r="L63" i="2" s="1"/>
  <c r="N63" i="2" s="1"/>
  <c r="H55" i="2"/>
  <c r="L55" i="2" s="1"/>
  <c r="N55" i="2" s="1"/>
  <c r="H47" i="2"/>
  <c r="L47" i="2" s="1"/>
  <c r="N47" i="2" s="1"/>
  <c r="H40" i="2"/>
  <c r="L40" i="2" s="1"/>
  <c r="N40" i="2" s="1"/>
  <c r="H270" i="2"/>
  <c r="H267" i="2"/>
  <c r="H264" i="2"/>
  <c r="H420" i="2"/>
  <c r="H417" i="2"/>
  <c r="H365" i="2"/>
  <c r="H412" i="2"/>
  <c r="H109" i="2"/>
  <c r="L109" i="2" s="1"/>
  <c r="N109" i="2" s="1"/>
  <c r="H101" i="2"/>
  <c r="L101" i="2" s="1"/>
  <c r="N101" i="2" s="1"/>
  <c r="H93" i="2"/>
  <c r="L93" i="2" s="1"/>
  <c r="N93" i="2" s="1"/>
  <c r="H85" i="2"/>
  <c r="L85" i="2" s="1"/>
  <c r="N85" i="2" s="1"/>
  <c r="H77" i="2"/>
  <c r="L77" i="2" s="1"/>
  <c r="N77" i="2" s="1"/>
  <c r="H69" i="2"/>
  <c r="L69" i="2" s="1"/>
  <c r="N69" i="2" s="1"/>
  <c r="H61" i="2"/>
  <c r="L61" i="2" s="1"/>
  <c r="N61" i="2" s="1"/>
  <c r="H53" i="2"/>
  <c r="L53" i="2" s="1"/>
  <c r="N53" i="2" s="1"/>
  <c r="H46" i="2"/>
  <c r="L46" i="2" s="1"/>
  <c r="N46" i="2" s="1"/>
  <c r="H38" i="2"/>
  <c r="L38" i="2" s="1"/>
  <c r="N38" i="2" s="1"/>
  <c r="H108" i="2"/>
  <c r="L108" i="2" s="1"/>
  <c r="N108" i="2" s="1"/>
  <c r="H100" i="2"/>
  <c r="L100" i="2" s="1"/>
  <c r="N100" i="2" s="1"/>
  <c r="H92" i="2"/>
  <c r="L92" i="2" s="1"/>
  <c r="N92" i="2" s="1"/>
  <c r="H84" i="2"/>
  <c r="L84" i="2" s="1"/>
  <c r="N84" i="2" s="1"/>
  <c r="H76" i="2"/>
  <c r="L76" i="2" s="1"/>
  <c r="N76" i="2" s="1"/>
  <c r="H68" i="2"/>
  <c r="L68" i="2" s="1"/>
  <c r="N68" i="2" s="1"/>
  <c r="H60" i="2"/>
  <c r="L60" i="2" s="1"/>
  <c r="N60" i="2" s="1"/>
  <c r="H52" i="2"/>
  <c r="L52" i="2" s="1"/>
  <c r="N52" i="2" s="1"/>
  <c r="H45" i="2"/>
  <c r="L45" i="2" s="1"/>
  <c r="N45" i="2" s="1"/>
  <c r="H37" i="2"/>
  <c r="L37" i="2" s="1"/>
  <c r="N37" i="2" s="1"/>
  <c r="H283" i="2"/>
  <c r="H255" i="2"/>
  <c r="H252" i="2"/>
  <c r="H249" i="2"/>
  <c r="H243" i="2"/>
  <c r="H223" i="2"/>
  <c r="H220" i="2"/>
  <c r="H217" i="2"/>
  <c r="H214" i="2"/>
  <c r="H211" i="2"/>
  <c r="H208" i="2"/>
  <c r="H205" i="2"/>
  <c r="H200" i="2"/>
  <c r="H196" i="2"/>
  <c r="H193" i="2"/>
  <c r="H191" i="2"/>
  <c r="L191" i="2" s="1"/>
  <c r="N191" i="2" s="1"/>
  <c r="H123" i="2"/>
  <c r="H358" i="2"/>
  <c r="H419" i="2"/>
  <c r="H416" i="2"/>
  <c r="H378" i="2"/>
  <c r="H364" i="2"/>
  <c r="H361" i="2"/>
  <c r="H182" i="2"/>
  <c r="H179" i="2"/>
  <c r="H176" i="2"/>
  <c r="H173" i="2"/>
  <c r="H170" i="2"/>
  <c r="H159" i="2"/>
  <c r="L159" i="2" s="1"/>
  <c r="N159" i="2" s="1"/>
  <c r="H156" i="2"/>
  <c r="H153" i="2"/>
  <c r="H24" i="2"/>
  <c r="L24" i="2" s="1"/>
  <c r="N24" i="2" s="1"/>
  <c r="H437" i="2"/>
  <c r="H21" i="2"/>
  <c r="H258" i="2"/>
  <c r="H418" i="2"/>
  <c r="H415" i="2"/>
  <c r="H410" i="2"/>
  <c r="H407" i="2"/>
  <c r="H404" i="2"/>
  <c r="H222" i="2"/>
  <c r="H219" i="2"/>
  <c r="H213" i="2"/>
  <c r="H210" i="2"/>
  <c r="H207" i="2"/>
  <c r="H204" i="2"/>
  <c r="H190" i="2"/>
  <c r="L190" i="2" s="1"/>
  <c r="N190" i="2" s="1"/>
  <c r="H471" i="2"/>
  <c r="L471" i="2" s="1"/>
  <c r="N471" i="2" s="1"/>
  <c r="H462" i="2"/>
  <c r="H327" i="2"/>
  <c r="H390" i="2"/>
  <c r="H507" i="2"/>
  <c r="L507" i="2" s="1"/>
  <c r="N507" i="2" s="1"/>
  <c r="H485" i="2"/>
  <c r="L485" i="2" s="1"/>
  <c r="H457" i="2"/>
  <c r="L457" i="2" s="1"/>
  <c r="N457" i="2" s="1"/>
  <c r="H447" i="2"/>
  <c r="L447" i="2" s="1"/>
  <c r="N447" i="2" s="1"/>
  <c r="H513" i="2"/>
  <c r="L513" i="2" s="1"/>
  <c r="N513" i="2" s="1"/>
  <c r="H454" i="2"/>
  <c r="L454" i="2" s="1"/>
  <c r="N454" i="2" s="1"/>
  <c r="H446" i="2"/>
  <c r="L446" i="2" s="1"/>
  <c r="N446" i="2" s="1"/>
  <c r="H328" i="2"/>
  <c r="H384" i="2"/>
  <c r="H538" i="2"/>
  <c r="L538" i="2" s="1"/>
  <c r="N538" i="2" s="1"/>
  <c r="H499" i="2"/>
  <c r="L499" i="2" s="1"/>
  <c r="H285" i="2"/>
  <c r="H199" i="2"/>
  <c r="L400" i="2"/>
  <c r="H470" i="2"/>
  <c r="H467" i="2"/>
  <c r="H464" i="2"/>
  <c r="H461" i="2"/>
  <c r="H393" i="2"/>
  <c r="H522" i="2"/>
  <c r="L522" i="2" s="1"/>
  <c r="N522" i="2" s="1"/>
  <c r="H458" i="2"/>
  <c r="L458" i="2" s="1"/>
  <c r="N458" i="2" s="1"/>
  <c r="H448" i="2"/>
  <c r="L448" i="2" s="1"/>
  <c r="N448" i="2" s="1"/>
  <c r="H259" i="2"/>
  <c r="H532" i="2"/>
  <c r="H523" i="2"/>
  <c r="L523" i="2" s="1"/>
  <c r="N523" i="2" s="1"/>
  <c r="H488" i="2"/>
  <c r="L488" i="2" s="1"/>
  <c r="H477" i="2"/>
  <c r="H474" i="2"/>
  <c r="H452" i="2"/>
  <c r="L452" i="2" s="1"/>
  <c r="N452" i="2" s="1"/>
  <c r="H442" i="2"/>
  <c r="L442" i="2" s="1"/>
  <c r="N442" i="2" s="1"/>
  <c r="H537" i="2"/>
  <c r="L537" i="2" s="1"/>
  <c r="N537" i="2" s="1"/>
  <c r="H528" i="2"/>
  <c r="L528" i="2" s="1"/>
  <c r="N528" i="2" s="1"/>
  <c r="H187" i="2"/>
  <c r="H386" i="2"/>
  <c r="H279" i="2"/>
  <c r="H359" i="2"/>
  <c r="H310" i="2"/>
  <c r="H307" i="2"/>
  <c r="H221" i="2"/>
  <c r="H215" i="2"/>
  <c r="H209" i="2"/>
  <c r="H487" i="2"/>
  <c r="L487" i="2" s="1"/>
  <c r="H336" i="2"/>
  <c r="H326" i="2"/>
  <c r="H478" i="2"/>
  <c r="L478" i="2" s="1"/>
  <c r="N478" i="2" s="1"/>
  <c r="H463" i="2"/>
  <c r="H460" i="2"/>
  <c r="H450" i="2"/>
  <c r="L450" i="2" s="1"/>
  <c r="N450" i="2" s="1"/>
  <c r="H440" i="2"/>
  <c r="H436" i="2"/>
  <c r="H433" i="2"/>
  <c r="H430" i="2"/>
  <c r="H325" i="2"/>
  <c r="H496" i="2"/>
  <c r="L496" i="2" s="1"/>
  <c r="N496" i="2" s="1"/>
  <c r="H355" i="2"/>
  <c r="H352" i="2"/>
  <c r="H349" i="2"/>
  <c r="H276" i="2"/>
  <c r="H256" i="2"/>
  <c r="H253" i="2"/>
  <c r="H250" i="2"/>
  <c r="H247" i="2"/>
  <c r="H244" i="2"/>
  <c r="N6" i="69"/>
  <c r="F16" i="69" s="1"/>
  <c r="J16" i="2" s="1"/>
  <c r="H506" i="2"/>
  <c r="L506" i="2" s="1"/>
  <c r="N506" i="2" s="1"/>
  <c r="H504" i="2"/>
  <c r="L504" i="2" s="1"/>
  <c r="N504" i="2" s="1"/>
  <c r="H197" i="2"/>
  <c r="H194" i="2"/>
  <c r="H438" i="2"/>
  <c r="H435" i="2"/>
  <c r="H432" i="2"/>
  <c r="L421" i="2"/>
  <c r="H534" i="2"/>
  <c r="H525" i="2"/>
  <c r="L525" i="2" s="1"/>
  <c r="N525" i="2" s="1"/>
  <c r="H468" i="2"/>
  <c r="H465" i="2"/>
  <c r="H459" i="2"/>
  <c r="H449" i="2"/>
  <c r="L449" i="2" s="1"/>
  <c r="N449" i="2" s="1"/>
  <c r="H188" i="2"/>
  <c r="L188" i="2" s="1"/>
  <c r="N188" i="2" s="1"/>
  <c r="H185" i="2"/>
  <c r="H167" i="2"/>
  <c r="L340" i="2"/>
  <c r="H502" i="2"/>
  <c r="L502" i="2" s="1"/>
  <c r="N502" i="2" s="1"/>
  <c r="H246" i="2"/>
  <c r="H479" i="2"/>
  <c r="L479" i="2" s="1"/>
  <c r="N479" i="2" s="1"/>
  <c r="H473" i="2"/>
  <c r="H451" i="2"/>
  <c r="L451" i="2" s="1"/>
  <c r="N451" i="2" s="1"/>
  <c r="H434" i="2"/>
  <c r="H431" i="2"/>
  <c r="H356" i="2"/>
  <c r="H509" i="2"/>
  <c r="L509" i="2" s="1"/>
  <c r="N509" i="2" s="1"/>
  <c r="H501" i="2"/>
  <c r="L501" i="2" s="1"/>
  <c r="N501" i="2" s="1"/>
  <c r="H483" i="2"/>
  <c r="H411" i="2"/>
  <c r="H379" i="2"/>
  <c r="H376" i="2"/>
  <c r="H312" i="2"/>
  <c r="H309" i="2"/>
  <c r="H165" i="2"/>
  <c r="H389" i="2"/>
  <c r="H198" i="2"/>
  <c r="H195" i="2"/>
  <c r="H387" i="2"/>
  <c r="H124" i="2"/>
  <c r="H278" i="2"/>
  <c r="H484" i="2"/>
  <c r="H266" i="2"/>
  <c r="H481" i="2"/>
  <c r="L481" i="2" s="1"/>
  <c r="N481" i="2" s="1"/>
  <c r="H453" i="2"/>
  <c r="L453" i="2" s="1"/>
  <c r="N453" i="2" s="1"/>
  <c r="H443" i="2"/>
  <c r="H536" i="2"/>
  <c r="L536" i="2" s="1"/>
  <c r="N536" i="2" s="1"/>
  <c r="H530" i="2"/>
  <c r="L530" i="2" s="1"/>
  <c r="N530" i="2" s="1"/>
  <c r="H527" i="2"/>
  <c r="L527" i="2" s="1"/>
  <c r="N527" i="2" s="1"/>
  <c r="H521" i="2"/>
  <c r="L521" i="2" s="1"/>
  <c r="N521" i="2" s="1"/>
  <c r="H508" i="2"/>
  <c r="L508" i="2" s="1"/>
  <c r="N508" i="2" s="1"/>
  <c r="H500" i="2"/>
  <c r="L500" i="2" s="1"/>
  <c r="H495" i="2"/>
  <c r="L495" i="2" s="1"/>
  <c r="N495" i="2" s="1"/>
  <c r="H381" i="2"/>
  <c r="H535" i="2"/>
  <c r="L535" i="2" s="1"/>
  <c r="N535" i="2" s="1"/>
  <c r="H526" i="2"/>
  <c r="L526" i="2" s="1"/>
  <c r="N526" i="2" s="1"/>
  <c r="H505" i="2"/>
  <c r="L505" i="2" s="1"/>
  <c r="N505" i="2" s="1"/>
  <c r="L424" i="2"/>
  <c r="H332" i="2"/>
  <c r="H329" i="2"/>
  <c r="H408" i="2"/>
  <c r="H531" i="2"/>
  <c r="L531" i="2" s="1"/>
  <c r="N531" i="2" s="1"/>
  <c r="H331" i="2"/>
  <c r="H472" i="2"/>
  <c r="H413" i="2"/>
  <c r="H533" i="2"/>
  <c r="H524" i="2"/>
  <c r="L524" i="2" s="1"/>
  <c r="N524" i="2" s="1"/>
  <c r="H517" i="2"/>
  <c r="L517" i="2" s="1"/>
  <c r="N517" i="2" s="1"/>
  <c r="H514" i="2"/>
  <c r="L514" i="2" s="1"/>
  <c r="N514" i="2" s="1"/>
  <c r="H475" i="2"/>
  <c r="H469" i="2"/>
  <c r="H466" i="2"/>
  <c r="H414" i="2"/>
  <c r="L316" i="2" l="1"/>
  <c r="L443" i="2"/>
  <c r="N443" i="2" s="1"/>
  <c r="L367" i="2"/>
  <c r="L322" i="2"/>
  <c r="L292" i="2"/>
  <c r="H140" i="2"/>
  <c r="L313" i="2"/>
  <c r="L149" i="2"/>
  <c r="N149" i="2" s="1"/>
  <c r="L343" i="2"/>
  <c r="L185" i="2"/>
  <c r="N185" i="2" s="1"/>
  <c r="L175" i="2"/>
  <c r="N175" i="2" s="1"/>
  <c r="L228" i="2"/>
  <c r="N228" i="2" s="1"/>
  <c r="L319" i="2"/>
  <c r="L276" i="2"/>
  <c r="N276" i="2" s="1"/>
  <c r="H160" i="2"/>
  <c r="L280" i="2"/>
  <c r="H120" i="2"/>
  <c r="H262" i="2"/>
  <c r="H121" i="2"/>
  <c r="L379" i="2"/>
  <c r="L349" i="2"/>
  <c r="H119" i="2"/>
  <c r="L152" i="2"/>
  <c r="N152" i="2" s="1"/>
  <c r="L376" i="2"/>
  <c r="L475" i="2"/>
  <c r="N475" i="2" s="1"/>
  <c r="H161" i="2"/>
  <c r="L182" i="2"/>
  <c r="N182" i="2" s="1"/>
  <c r="L382" i="2"/>
  <c r="L216" i="2"/>
  <c r="N216" i="2" s="1"/>
  <c r="L459" i="2"/>
  <c r="N459" i="2" s="1"/>
  <c r="L252" i="2"/>
  <c r="N252" i="2" s="1"/>
  <c r="H141" i="2"/>
  <c r="L178" i="2"/>
  <c r="N178" i="2" s="1"/>
  <c r="L155" i="2"/>
  <c r="N155" i="2" s="1"/>
  <c r="L283" i="2"/>
  <c r="L403" i="2"/>
  <c r="L270" i="2"/>
  <c r="H261" i="2"/>
  <c r="L243" i="2"/>
  <c r="N243" i="2" s="1"/>
  <c r="L249" i="2"/>
  <c r="N249" i="2" s="1"/>
  <c r="L406" i="2"/>
  <c r="L273" i="2"/>
  <c r="N273" i="2" s="1"/>
  <c r="L358" i="2"/>
  <c r="N358" i="2" s="1"/>
  <c r="L198" i="2"/>
  <c r="N198" i="2" s="1"/>
  <c r="L255" i="2"/>
  <c r="N255" i="2" s="1"/>
  <c r="L409" i="2"/>
  <c r="L482" i="2"/>
  <c r="N482" i="2" s="1"/>
  <c r="L328" i="2"/>
  <c r="L352" i="2"/>
  <c r="L355" i="2"/>
  <c r="L462" i="2"/>
  <c r="N462" i="2" s="1"/>
  <c r="L222" i="2"/>
  <c r="N222" i="2" s="1"/>
  <c r="L219" i="2"/>
  <c r="N219" i="2" s="1"/>
  <c r="H201" i="2"/>
  <c r="H263" i="2"/>
  <c r="L192" i="2"/>
  <c r="N192" i="2" s="1"/>
  <c r="H162" i="2"/>
  <c r="L436" i="2"/>
  <c r="L258" i="2"/>
  <c r="N258" i="2" s="1"/>
  <c r="L195" i="2"/>
  <c r="N195" i="2" s="1"/>
  <c r="L412" i="2"/>
  <c r="N412" i="2" s="1"/>
  <c r="H202" i="2"/>
  <c r="L21" i="2"/>
  <c r="N21" i="2" s="1"/>
  <c r="H486" i="2"/>
  <c r="L486" i="2" s="1"/>
  <c r="H16" i="2"/>
  <c r="L16" i="2" s="1"/>
  <c r="N16" i="2" s="1"/>
  <c r="H142" i="2"/>
  <c r="L532" i="2"/>
  <c r="N532" i="2" s="1"/>
  <c r="L325" i="2"/>
  <c r="H203" i="2"/>
  <c r="L385" i="2"/>
  <c r="N385" i="2" s="1"/>
  <c r="L430" i="2"/>
  <c r="H305" i="2"/>
  <c r="L433" i="2"/>
  <c r="L246" i="2"/>
  <c r="N246" i="2" s="1"/>
  <c r="L465" i="2"/>
  <c r="N465" i="2" s="1"/>
  <c r="L472" i="2"/>
  <c r="N472" i="2" s="1"/>
  <c r="L468" i="2"/>
  <c r="N468" i="2" s="1"/>
  <c r="L331" i="2"/>
  <c r="N331" i="2" s="1"/>
  <c r="H333" i="2"/>
  <c r="L160" i="2" l="1"/>
  <c r="N160" i="2" s="1"/>
  <c r="L140" i="2"/>
  <c r="N140" i="2" s="1"/>
  <c r="L261" i="2"/>
  <c r="N261" i="2" s="1"/>
  <c r="L119" i="2"/>
  <c r="N119" i="2" s="1"/>
  <c r="L225" i="2"/>
  <c r="N225" i="2" s="1"/>
  <c r="L201" i="2"/>
  <c r="N201" i="2" s="1"/>
  <c r="H304" i="2"/>
  <c r="L304" i="2" s="1"/>
  <c r="N304" i="2" s="1"/>
  <c r="H439" i="2"/>
  <c r="L439" i="2" s="1"/>
  <c r="N439" i="2" s="1"/>
  <c r="H277" i="2"/>
  <c r="L277" i="2" s="1"/>
  <c r="N27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tc={0566DAEC-1ABD-4E5F-896F-1260FD7392CD}</author>
  </authors>
  <commentList>
    <comment ref="J513" authorId="0" shapeId="0" xr:uid="{0566DAEC-1ABD-4E5F-896F-1260FD7392C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基準に適合した印刷用紙が確保できず代替品を調達した場合は、P列（判断の基準等を満足しない物品等を調達した場合）に入力すること</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<sst xmlns="http://schemas.openxmlformats.org/spreadsheetml/2006/main" count="23452" uniqueCount="550">
  <si>
    <t>磁気ディスク装置</t>
  </si>
  <si>
    <t>kg</t>
  </si>
  <si>
    <t>kg</t>
    <phoneticPr fontId="2"/>
  </si>
  <si>
    <t>分野</t>
  </si>
  <si>
    <t>品目</t>
  </si>
  <si>
    <t>コピー用紙</t>
  </si>
  <si>
    <t>フォーム用紙</t>
  </si>
  <si>
    <t>シャープペンシル</t>
  </si>
  <si>
    <t>シャープペンシル替芯</t>
  </si>
  <si>
    <t>ボールペン</t>
  </si>
  <si>
    <t>マーキングペン</t>
  </si>
  <si>
    <t>スタンプ台</t>
  </si>
  <si>
    <t>朱肉</t>
  </si>
  <si>
    <t>印章セット</t>
  </si>
  <si>
    <t>定規</t>
  </si>
  <si>
    <t>トレー</t>
  </si>
  <si>
    <t>消しゴム</t>
  </si>
  <si>
    <t>クラフトテープ</t>
  </si>
  <si>
    <t>ブックスタンド</t>
  </si>
  <si>
    <t>テープカッター</t>
  </si>
  <si>
    <t>OAクリーナー（ウエットタイプ）</t>
  </si>
  <si>
    <t>OAクリーナー（液タイプ）</t>
  </si>
  <si>
    <t>レターケース</t>
  </si>
  <si>
    <t>マウスパッド</t>
  </si>
  <si>
    <t>カッターナイフ</t>
  </si>
  <si>
    <t>OHPフィルム</t>
  </si>
  <si>
    <t>絵の具</t>
  </si>
  <si>
    <t>墨汁</t>
  </si>
  <si>
    <t>のり（テープ）</t>
  </si>
  <si>
    <t>ファイル</t>
  </si>
  <si>
    <t>バインダー</t>
  </si>
  <si>
    <t>カードケース</t>
  </si>
  <si>
    <t>けい紙・起案用紙</t>
  </si>
  <si>
    <t>ノート</t>
  </si>
  <si>
    <t>付箋紙</t>
  </si>
  <si>
    <t>リサイクルボックス</t>
  </si>
  <si>
    <t>名札（机上用）</t>
  </si>
  <si>
    <t>いす</t>
  </si>
  <si>
    <t>机</t>
  </si>
  <si>
    <t>棚</t>
  </si>
  <si>
    <t>ローパーティション</t>
  </si>
  <si>
    <t>掲示板</t>
  </si>
  <si>
    <t>黒板</t>
  </si>
  <si>
    <t>ホワイトボード</t>
  </si>
  <si>
    <t>プリンタ</t>
  </si>
  <si>
    <t>制服</t>
  </si>
  <si>
    <t>作業服</t>
  </si>
  <si>
    <t>織じゅうたん</t>
  </si>
  <si>
    <t>ニードルパンチカーペット</t>
  </si>
  <si>
    <t>カーテン</t>
  </si>
  <si>
    <t>太陽光発電システム</t>
  </si>
  <si>
    <t>燃料電池</t>
  </si>
  <si>
    <t>省エネルギー診断</t>
  </si>
  <si>
    <t>①　目標値</t>
    <phoneticPr fontId="2"/>
  </si>
  <si>
    <t>②　総調達量</t>
    <phoneticPr fontId="2"/>
  </si>
  <si>
    <t>の調達量</t>
    <rPh sb="1" eb="4">
      <t>チョウタツリョウ</t>
    </rPh>
    <phoneticPr fontId="2"/>
  </si>
  <si>
    <t>①</t>
    <phoneticPr fontId="2"/>
  </si>
  <si>
    <t>記載方法</t>
  </si>
  <si>
    <t>①</t>
  </si>
  <si>
    <t>②</t>
  </si>
  <si>
    <t>③</t>
  </si>
  <si>
    <t>%</t>
    <phoneticPr fontId="2"/>
  </si>
  <si>
    <t>件</t>
    <rPh sb="0" eb="1">
      <t>ケン</t>
    </rPh>
    <phoneticPr fontId="2"/>
  </si>
  <si>
    <t>個</t>
    <rPh sb="0" eb="1">
      <t>コ</t>
    </rPh>
    <phoneticPr fontId="2"/>
  </si>
  <si>
    <t>個</t>
    <rPh sb="0" eb="1">
      <t>コ</t>
    </rPh>
    <phoneticPr fontId="2"/>
  </si>
  <si>
    <t>個</t>
    <rPh sb="0" eb="1">
      <t>コ</t>
    </rPh>
    <phoneticPr fontId="2"/>
  </si>
  <si>
    <t>連</t>
    <rPh sb="0" eb="1">
      <t>レン</t>
    </rPh>
    <phoneticPr fontId="2"/>
  </si>
  <si>
    <t>台</t>
    <rPh sb="0" eb="1">
      <t>ダイ</t>
    </rPh>
    <phoneticPr fontId="2"/>
  </si>
  <si>
    <t>個</t>
    <rPh sb="0" eb="1">
      <t>コ</t>
    </rPh>
    <phoneticPr fontId="2"/>
  </si>
  <si>
    <t>個</t>
    <rPh sb="0" eb="1">
      <t>コ</t>
    </rPh>
    <phoneticPr fontId="2"/>
  </si>
  <si>
    <t>個</t>
    <rPh sb="0" eb="1">
      <t>コ</t>
    </rPh>
    <phoneticPr fontId="2"/>
  </si>
  <si>
    <t>㎡</t>
    <phoneticPr fontId="2"/>
  </si>
  <si>
    <t>着</t>
    <rPh sb="0" eb="1">
      <t>チャク</t>
    </rPh>
    <phoneticPr fontId="2"/>
  </si>
  <si>
    <t>枚</t>
    <rPh sb="0" eb="1">
      <t>マイ</t>
    </rPh>
    <phoneticPr fontId="2"/>
  </si>
  <si>
    <t>組</t>
    <rPh sb="0" eb="1">
      <t>クミ</t>
    </rPh>
    <phoneticPr fontId="2"/>
  </si>
  <si>
    <t>　　　の調達率</t>
    <rPh sb="4" eb="7">
      <t>チョウタツリツ</t>
    </rPh>
    <phoneticPr fontId="2"/>
  </si>
  <si>
    <t>判断の基準を満足しない物品等を調達した場合</t>
    <rPh sb="13" eb="14">
      <t>トウ</t>
    </rPh>
    <phoneticPr fontId="2"/>
  </si>
  <si>
    <t>（一部＝③/①）</t>
    <rPh sb="1" eb="3">
      <t>イチブ</t>
    </rPh>
    <phoneticPr fontId="2"/>
  </si>
  <si>
    <t>kg</t>
    <phoneticPr fontId="2"/>
  </si>
  <si>
    <t>個</t>
    <rPh sb="0" eb="1">
      <t>コ</t>
    </rPh>
    <phoneticPr fontId="2"/>
  </si>
  <si>
    <t>本</t>
    <rPh sb="0" eb="1">
      <t>ホン</t>
    </rPh>
    <phoneticPr fontId="2"/>
  </si>
  <si>
    <t>冊</t>
    <rPh sb="0" eb="1">
      <t>サツ</t>
    </rPh>
    <phoneticPr fontId="2"/>
  </si>
  <si>
    <t>脚</t>
    <rPh sb="0" eb="1">
      <t>キャク</t>
    </rPh>
    <phoneticPr fontId="2"/>
  </si>
  <si>
    <t>枚</t>
    <rPh sb="0" eb="1">
      <t>マイ</t>
    </rPh>
    <phoneticPr fontId="2"/>
  </si>
  <si>
    <t>台</t>
    <rPh sb="0" eb="1">
      <t>ダイ</t>
    </rPh>
    <phoneticPr fontId="2"/>
  </si>
  <si>
    <t>月別集計用</t>
    <rPh sb="0" eb="2">
      <t>ツキベツ</t>
    </rPh>
    <rPh sb="2" eb="5">
      <t>シュウケイヨウ</t>
    </rPh>
    <phoneticPr fontId="2"/>
  </si>
  <si>
    <t>＜表１＞　　コピー用紙調達量</t>
    <rPh sb="1" eb="2">
      <t>ヒョウ</t>
    </rPh>
    <rPh sb="9" eb="11">
      <t>ヨウシ</t>
    </rPh>
    <rPh sb="11" eb="14">
      <t>チョウタツリョウ</t>
    </rPh>
    <phoneticPr fontId="2"/>
  </si>
  <si>
    <t>調達箱数</t>
    <rPh sb="0" eb="2">
      <t>チョウタツ</t>
    </rPh>
    <rPh sb="2" eb="3">
      <t>ハコ</t>
    </rPh>
    <rPh sb="3" eb="4">
      <t>スウ</t>
    </rPh>
    <phoneticPr fontId="2"/>
  </si>
  <si>
    <t>調達重量</t>
    <rPh sb="0" eb="2">
      <t>チョウタツ</t>
    </rPh>
    <rPh sb="2" eb="4">
      <t>ジュウリョウ</t>
    </rPh>
    <phoneticPr fontId="2"/>
  </si>
  <si>
    <t>（特定調達物品）</t>
    <rPh sb="1" eb="3">
      <t>トクテイ</t>
    </rPh>
    <rPh sb="3" eb="5">
      <t>チョウタツ</t>
    </rPh>
    <rPh sb="5" eb="7">
      <t>ブッピン</t>
    </rPh>
    <phoneticPr fontId="2"/>
  </si>
  <si>
    <t>箱</t>
    <rPh sb="0" eb="1">
      <t>ハコ</t>
    </rPh>
    <phoneticPr fontId="2"/>
  </si>
  <si>
    <t>その他</t>
    <rPh sb="0" eb="3">
      <t>ソノホカ</t>
    </rPh>
    <phoneticPr fontId="2"/>
  </si>
  <si>
    <t>＜表２＞　</t>
    <rPh sb="1" eb="2">
      <t>ヒョウ</t>
    </rPh>
    <phoneticPr fontId="2"/>
  </si>
  <si>
    <t>①　特定調達物品等</t>
    <rPh sb="8" eb="9">
      <t>トウ</t>
    </rPh>
    <phoneticPr fontId="2"/>
  </si>
  <si>
    <t>判断の基準を満足する物品等を調達できなかった場合</t>
    <rPh sb="12" eb="13">
      <t>トウ</t>
    </rPh>
    <phoneticPr fontId="2"/>
  </si>
  <si>
    <t>環境への配慮の内容</t>
    <rPh sb="4" eb="6">
      <t>ハイリョ</t>
    </rPh>
    <rPh sb="7" eb="9">
      <t>ナイヨウ</t>
    </rPh>
    <phoneticPr fontId="2"/>
  </si>
  <si>
    <t>調達量</t>
    <rPh sb="0" eb="3">
      <t>チョウタツリョウ</t>
    </rPh>
    <phoneticPr fontId="2"/>
  </si>
  <si>
    <t>具体的仕様</t>
    <rPh sb="0" eb="3">
      <t>グタイテキ</t>
    </rPh>
    <rPh sb="3" eb="5">
      <t>シヨウ</t>
    </rPh>
    <phoneticPr fontId="2"/>
  </si>
  <si>
    <t>インクジェットカラープリンター用塗工紙</t>
    <rPh sb="15" eb="16">
      <t>ヨウ</t>
    </rPh>
    <rPh sb="16" eb="18">
      <t>トコウ</t>
    </rPh>
    <rPh sb="18" eb="19">
      <t>シ</t>
    </rPh>
    <phoneticPr fontId="2"/>
  </si>
  <si>
    <t>個</t>
    <rPh sb="0" eb="1">
      <t>コ</t>
    </rPh>
    <phoneticPr fontId="2"/>
  </si>
  <si>
    <t>回転ゴム印</t>
    <rPh sb="0" eb="2">
      <t>カイテン</t>
    </rPh>
    <rPh sb="2" eb="5">
      <t>ゴムイン</t>
    </rPh>
    <phoneticPr fontId="2"/>
  </si>
  <si>
    <t>ステープラー針リムーバー</t>
    <rPh sb="6" eb="7">
      <t>バリ</t>
    </rPh>
    <phoneticPr fontId="2"/>
  </si>
  <si>
    <t>事務用修正具（液状）</t>
    <rPh sb="7" eb="9">
      <t>エキジョウ</t>
    </rPh>
    <phoneticPr fontId="2"/>
  </si>
  <si>
    <t>パンチ（手動）</t>
    <rPh sb="4" eb="6">
      <t>シュドウ</t>
    </rPh>
    <phoneticPr fontId="2"/>
  </si>
  <si>
    <t>モルトケース（紙めくり用スポンジケース）</t>
    <rPh sb="7" eb="8">
      <t>カミ</t>
    </rPh>
    <rPh sb="11" eb="12">
      <t>ヨウ</t>
    </rPh>
    <phoneticPr fontId="2"/>
  </si>
  <si>
    <t>鉛筆削（手動）</t>
    <rPh sb="4" eb="6">
      <t>シュドウ</t>
    </rPh>
    <phoneticPr fontId="2"/>
  </si>
  <si>
    <t>絵筆</t>
    <rPh sb="0" eb="2">
      <t>エフデ</t>
    </rPh>
    <phoneticPr fontId="2"/>
  </si>
  <si>
    <t>事務用封筒（紙製）</t>
    <rPh sb="6" eb="8">
      <t>カミセイ</t>
    </rPh>
    <phoneticPr fontId="2"/>
  </si>
  <si>
    <t>黒板拭き</t>
    <rPh sb="0" eb="2">
      <t>コクバン</t>
    </rPh>
    <rPh sb="2" eb="3">
      <t>フ</t>
    </rPh>
    <phoneticPr fontId="2"/>
  </si>
  <si>
    <t>ホワイトボード用イレーザー</t>
    <rPh sb="7" eb="8">
      <t>ヨウ</t>
    </rPh>
    <phoneticPr fontId="2"/>
  </si>
  <si>
    <t>額縁</t>
    <rPh sb="0" eb="2">
      <t>ガクブチ</t>
    </rPh>
    <phoneticPr fontId="2"/>
  </si>
  <si>
    <t>名札（衣服取付型・首下げ型）</t>
    <rPh sb="0" eb="2">
      <t>ナフダ</t>
    </rPh>
    <rPh sb="3" eb="5">
      <t>イフク</t>
    </rPh>
    <rPh sb="5" eb="7">
      <t>トリツケ</t>
    </rPh>
    <rPh sb="7" eb="8">
      <t>ガタ</t>
    </rPh>
    <rPh sb="9" eb="10">
      <t>クビ</t>
    </rPh>
    <rPh sb="10" eb="11">
      <t>サ</t>
    </rPh>
    <rPh sb="12" eb="13">
      <t>ガタ</t>
    </rPh>
    <phoneticPr fontId="2"/>
  </si>
  <si>
    <t>連</t>
    <rPh sb="0" eb="1">
      <t>レン</t>
    </rPh>
    <phoneticPr fontId="2"/>
  </si>
  <si>
    <t>傘立て</t>
    <rPh sb="0" eb="2">
      <t>カサタ</t>
    </rPh>
    <phoneticPr fontId="2"/>
  </si>
  <si>
    <t>購入</t>
    <rPh sb="0" eb="2">
      <t>コウニュウ</t>
    </rPh>
    <phoneticPr fontId="2"/>
  </si>
  <si>
    <t>リース・レンタル（新規）</t>
    <rPh sb="9" eb="11">
      <t>シンキ</t>
    </rPh>
    <phoneticPr fontId="2"/>
  </si>
  <si>
    <t>リース・レンタル（継続）</t>
    <rPh sb="9" eb="11">
      <t>ケイゾク</t>
    </rPh>
    <phoneticPr fontId="2"/>
  </si>
  <si>
    <t>着</t>
    <rPh sb="0" eb="1">
      <t>チャク</t>
    </rPh>
    <phoneticPr fontId="2"/>
  </si>
  <si>
    <t>組</t>
    <rPh sb="0" eb="1">
      <t>クミ</t>
    </rPh>
    <phoneticPr fontId="2"/>
  </si>
  <si>
    <t>太陽熱利用システム</t>
    <rPh sb="0" eb="3">
      <t>タイヨウネツ</t>
    </rPh>
    <rPh sb="3" eb="5">
      <t>リヨウ</t>
    </rPh>
    <phoneticPr fontId="2"/>
  </si>
  <si>
    <t>生ゴミ処理機</t>
    <rPh sb="0" eb="1">
      <t>ナマ</t>
    </rPh>
    <rPh sb="3" eb="6">
      <t>ショリキ</t>
    </rPh>
    <phoneticPr fontId="2"/>
  </si>
  <si>
    <t>自ら設置</t>
    <rPh sb="0" eb="1">
      <t>ミズカ</t>
    </rPh>
    <rPh sb="2" eb="4">
      <t>セッチ</t>
    </rPh>
    <phoneticPr fontId="2"/>
  </si>
  <si>
    <t>食堂事業者が設置</t>
    <rPh sb="0" eb="2">
      <t>ショクドウ</t>
    </rPh>
    <rPh sb="2" eb="5">
      <t>ジギョウシャ</t>
    </rPh>
    <rPh sb="6" eb="8">
      <t>セッチ</t>
    </rPh>
    <phoneticPr fontId="2"/>
  </si>
  <si>
    <t>別途</t>
    <rPh sb="0" eb="2">
      <t>ベット</t>
    </rPh>
    <phoneticPr fontId="2"/>
  </si>
  <si>
    <t>件</t>
    <rPh sb="0" eb="1">
      <t>ケン</t>
    </rPh>
    <phoneticPr fontId="2"/>
  </si>
  <si>
    <t>印刷</t>
    <rPh sb="0" eb="2">
      <t>インサツ</t>
    </rPh>
    <phoneticPr fontId="2"/>
  </si>
  <si>
    <t>食堂</t>
    <rPh sb="0" eb="2">
      <t>ショクドウ</t>
    </rPh>
    <phoneticPr fontId="2"/>
  </si>
  <si>
    <t>＊特定調達物品等以外の環境物品等について、調達方針において調達目標を設定している場合、その他調達を実施した場合については、特定調達品目と同様の書式にて調達実績を取りまとめる</t>
    <rPh sb="1" eb="3">
      <t>トクテイ</t>
    </rPh>
    <rPh sb="3" eb="5">
      <t>チョウタツ</t>
    </rPh>
    <rPh sb="5" eb="7">
      <t>ブッピン</t>
    </rPh>
    <rPh sb="7" eb="8">
      <t>トウ</t>
    </rPh>
    <rPh sb="8" eb="10">
      <t>イガイ</t>
    </rPh>
    <rPh sb="11" eb="13">
      <t>カンキョウ</t>
    </rPh>
    <rPh sb="13" eb="15">
      <t>ブッピン</t>
    </rPh>
    <rPh sb="15" eb="16">
      <t>トウ</t>
    </rPh>
    <rPh sb="21" eb="23">
      <t>チョウタツ</t>
    </rPh>
    <rPh sb="23" eb="25">
      <t>ホウシン</t>
    </rPh>
    <rPh sb="29" eb="31">
      <t>チョウタツ</t>
    </rPh>
    <rPh sb="31" eb="33">
      <t>モクヒョウ</t>
    </rPh>
    <rPh sb="34" eb="36">
      <t>セッテイ</t>
    </rPh>
    <rPh sb="40" eb="42">
      <t>バアイ</t>
    </rPh>
    <rPh sb="43" eb="46">
      <t>ソノホカ</t>
    </rPh>
    <rPh sb="46" eb="48">
      <t>チョウタツ</t>
    </rPh>
    <rPh sb="49" eb="51">
      <t>ジッシ</t>
    </rPh>
    <rPh sb="53" eb="55">
      <t>バアイ</t>
    </rPh>
    <rPh sb="61" eb="63">
      <t>トクテイ</t>
    </rPh>
    <rPh sb="63" eb="65">
      <t>チョウタツ</t>
    </rPh>
    <rPh sb="65" eb="67">
      <t>ヒンモク</t>
    </rPh>
    <rPh sb="68" eb="70">
      <t>ドウヨウ</t>
    </rPh>
    <rPh sb="71" eb="73">
      <t>ショシキ</t>
    </rPh>
    <rPh sb="75" eb="77">
      <t>チョウタツ</t>
    </rPh>
    <rPh sb="77" eb="79">
      <t>ジッセキ</t>
    </rPh>
    <rPh sb="80" eb="81">
      <t>ト</t>
    </rPh>
    <phoneticPr fontId="2"/>
  </si>
  <si>
    <t>＝③/②</t>
    <phoneticPr fontId="2"/>
  </si>
  <si>
    <t>両面粘着紙テープ</t>
    <rPh sb="0" eb="2">
      <t>リョウメン</t>
    </rPh>
    <rPh sb="2" eb="4">
      <t>ネンチャク</t>
    </rPh>
    <rPh sb="4" eb="5">
      <t>カミ</t>
    </rPh>
    <phoneticPr fontId="2"/>
  </si>
  <si>
    <t>製本テープ</t>
    <rPh sb="0" eb="2">
      <t>セイホン</t>
    </rPh>
    <phoneticPr fontId="2"/>
  </si>
  <si>
    <t>丸刃式紙裁断機</t>
    <rPh sb="0" eb="1">
      <t>マル</t>
    </rPh>
    <rPh sb="1" eb="2">
      <t>ハ</t>
    </rPh>
    <rPh sb="2" eb="3">
      <t>シキ</t>
    </rPh>
    <rPh sb="3" eb="4">
      <t>カミ</t>
    </rPh>
    <rPh sb="4" eb="7">
      <t>サイダンキ</t>
    </rPh>
    <phoneticPr fontId="2"/>
  </si>
  <si>
    <t>ファイリング用品</t>
    <rPh sb="6" eb="8">
      <t>ヨウヒン</t>
    </rPh>
    <phoneticPr fontId="2"/>
  </si>
  <si>
    <t>窓付き封筒（紙製）</t>
    <rPh sb="0" eb="2">
      <t>マドツ</t>
    </rPh>
    <rPh sb="6" eb="8">
      <t>カミセイ</t>
    </rPh>
    <phoneticPr fontId="2"/>
  </si>
  <si>
    <t>ガスヒートポンプ式冷暖房機</t>
    <rPh sb="8" eb="9">
      <t>シキ</t>
    </rPh>
    <rPh sb="9" eb="12">
      <t>レイダンボウ</t>
    </rPh>
    <rPh sb="12" eb="13">
      <t>キ</t>
    </rPh>
    <phoneticPr fontId="2"/>
  </si>
  <si>
    <t>プリンタ等</t>
    <rPh sb="4" eb="5">
      <t>トウ</t>
    </rPh>
    <phoneticPr fontId="2"/>
  </si>
  <si>
    <t>紙めくりクリーム</t>
    <rPh sb="0" eb="1">
      <t>カミ</t>
    </rPh>
    <phoneticPr fontId="2"/>
  </si>
  <si>
    <t>缶・ボトルつぶし機（手動）</t>
    <rPh sb="0" eb="1">
      <t>カン</t>
    </rPh>
    <rPh sb="8" eb="9">
      <t>キ</t>
    </rPh>
    <rPh sb="10" eb="12">
      <t>シュドウ</t>
    </rPh>
    <phoneticPr fontId="2"/>
  </si>
  <si>
    <t>収納用什器（棚以外）</t>
    <rPh sb="6" eb="7">
      <t>タナ</t>
    </rPh>
    <rPh sb="7" eb="9">
      <t>イガイ</t>
    </rPh>
    <phoneticPr fontId="2"/>
  </si>
  <si>
    <t>コピー機等</t>
    <rPh sb="4" eb="5">
      <t>トウ</t>
    </rPh>
    <phoneticPr fontId="2"/>
  </si>
  <si>
    <t>防球ネット</t>
    <rPh sb="0" eb="1">
      <t>ボウ</t>
    </rPh>
    <rPh sb="1" eb="2">
      <t>キュウ</t>
    </rPh>
    <phoneticPr fontId="2"/>
  </si>
  <si>
    <t>コピー機等合計</t>
    <rPh sb="4" eb="5">
      <t>トウ</t>
    </rPh>
    <rPh sb="5" eb="7">
      <t>ゴウケイ</t>
    </rPh>
    <phoneticPr fontId="2"/>
  </si>
  <si>
    <t>プリンタ等合計</t>
    <rPh sb="4" eb="5">
      <t>トウ</t>
    </rPh>
    <rPh sb="5" eb="7">
      <t>ゴウケイ</t>
    </rPh>
    <phoneticPr fontId="2"/>
  </si>
  <si>
    <t>リース・レンタルについては、年間合計が契約台数となるようにする（年間を通じて契約するものについては、契約を締結した月に１回だけ計上する）</t>
    <rPh sb="14" eb="16">
      <t>ネンカン</t>
    </rPh>
    <rPh sb="16" eb="18">
      <t>ゴウケイ</t>
    </rPh>
    <rPh sb="19" eb="21">
      <t>ケイヤク</t>
    </rPh>
    <rPh sb="21" eb="23">
      <t>ダイスウ</t>
    </rPh>
    <rPh sb="32" eb="34">
      <t>ネンカン</t>
    </rPh>
    <rPh sb="35" eb="36">
      <t>ツウ</t>
    </rPh>
    <rPh sb="38" eb="40">
      <t>ケイヤク</t>
    </rPh>
    <rPh sb="50" eb="52">
      <t>ケイヤク</t>
    </rPh>
    <rPh sb="53" eb="55">
      <t>テイケツ</t>
    </rPh>
    <rPh sb="57" eb="58">
      <t>ツキ</t>
    </rPh>
    <rPh sb="60" eb="61">
      <t>カイ</t>
    </rPh>
    <rPh sb="63" eb="65">
      <t>ケイジョウ</t>
    </rPh>
    <phoneticPr fontId="2"/>
  </si>
  <si>
    <t>注</t>
    <rPh sb="0" eb="1">
      <t>チュウ</t>
    </rPh>
    <phoneticPr fontId="2"/>
  </si>
  <si>
    <t>注１</t>
    <rPh sb="0" eb="1">
      <t>チュウ</t>
    </rPh>
    <phoneticPr fontId="2"/>
  </si>
  <si>
    <t>注２</t>
    <rPh sb="0" eb="1">
      <t>チュウ</t>
    </rPh>
    <phoneticPr fontId="2"/>
  </si>
  <si>
    <t>注３</t>
    <rPh sb="0" eb="1">
      <t>チュウ</t>
    </rPh>
    <phoneticPr fontId="2"/>
  </si>
  <si>
    <t>ゴム印</t>
    <rPh sb="2" eb="3">
      <t>イン</t>
    </rPh>
    <phoneticPr fontId="2"/>
  </si>
  <si>
    <t>付箋フィルム</t>
    <rPh sb="0" eb="2">
      <t>フセン</t>
    </rPh>
    <phoneticPr fontId="2"/>
  </si>
  <si>
    <t>デジタル印刷機</t>
    <rPh sb="4" eb="7">
      <t>インサツキ</t>
    </rPh>
    <phoneticPr fontId="2"/>
  </si>
  <si>
    <t>電気便座</t>
    <rPh sb="0" eb="2">
      <t>デンキ</t>
    </rPh>
    <rPh sb="2" eb="4">
      <t>ベンザ</t>
    </rPh>
    <phoneticPr fontId="2"/>
  </si>
  <si>
    <t>ガス温水機器</t>
    <rPh sb="2" eb="4">
      <t>オンスイ</t>
    </rPh>
    <rPh sb="4" eb="6">
      <t>キキ</t>
    </rPh>
    <phoneticPr fontId="2"/>
  </si>
  <si>
    <t>石油温水機器</t>
    <rPh sb="0" eb="2">
      <t>セキユ</t>
    </rPh>
    <rPh sb="2" eb="4">
      <t>オンスイ</t>
    </rPh>
    <rPh sb="4" eb="6">
      <t>キキ</t>
    </rPh>
    <phoneticPr fontId="2"/>
  </si>
  <si>
    <t>ガス調理機器</t>
    <rPh sb="2" eb="4">
      <t>チョウリ</t>
    </rPh>
    <rPh sb="4" eb="6">
      <t>キキ</t>
    </rPh>
    <phoneticPr fontId="2"/>
  </si>
  <si>
    <t>自動車整備</t>
    <rPh sb="0" eb="3">
      <t>ジドウシャ</t>
    </rPh>
    <rPh sb="3" eb="5">
      <t>セイビ</t>
    </rPh>
    <phoneticPr fontId="2"/>
  </si>
  <si>
    <t>判断基準を要件として求めて発注したもの</t>
    <rPh sb="0" eb="2">
      <t>ハンダン</t>
    </rPh>
    <rPh sb="2" eb="4">
      <t>キジュン</t>
    </rPh>
    <rPh sb="5" eb="7">
      <t>ヨウケン</t>
    </rPh>
    <rPh sb="10" eb="11">
      <t>モト</t>
    </rPh>
    <rPh sb="13" eb="15">
      <t>ハッチュウ</t>
    </rPh>
    <phoneticPr fontId="2"/>
  </si>
  <si>
    <t>ゴム印</t>
    <rPh sb="0" eb="3">
      <t>ゴムイン</t>
    </rPh>
    <phoneticPr fontId="2"/>
  </si>
  <si>
    <t>分            野</t>
    <phoneticPr fontId="2"/>
  </si>
  <si>
    <t>　　 の調達量</t>
    <phoneticPr fontId="2"/>
  </si>
  <si>
    <t>当該特定調達品目に該当する物品等のうち、判断の基準を満足する物品等（特定調達物品等）の調達量の合計を記載する</t>
    <rPh sb="15" eb="16">
      <t>トウ</t>
    </rPh>
    <rPh sb="32" eb="33">
      <t>トウ</t>
    </rPh>
    <rPh sb="40" eb="41">
      <t>トウ</t>
    </rPh>
    <phoneticPr fontId="2"/>
  </si>
  <si>
    <t>判断の基準を満足しない物品等の仕様を記載する</t>
    <rPh sb="13" eb="14">
      <t>トウ</t>
    </rPh>
    <phoneticPr fontId="2"/>
  </si>
  <si>
    <t>トイレットペーパー</t>
    <phoneticPr fontId="2"/>
  </si>
  <si>
    <t>ティッシュペーパー</t>
    <phoneticPr fontId="2"/>
  </si>
  <si>
    <t>鉛筆</t>
    <phoneticPr fontId="2"/>
  </si>
  <si>
    <t>連射式クリップ（本体）</t>
    <rPh sb="2" eb="3">
      <t>シキ</t>
    </rPh>
    <rPh sb="8" eb="10">
      <t>ホンタイ</t>
    </rPh>
    <phoneticPr fontId="2"/>
  </si>
  <si>
    <t>事務用修正具（テープ）</t>
    <phoneticPr fontId="2"/>
  </si>
  <si>
    <t>ペンスタンド</t>
    <phoneticPr fontId="2"/>
  </si>
  <si>
    <t>クリップケース</t>
    <phoneticPr fontId="2"/>
  </si>
  <si>
    <t>はさみ</t>
    <phoneticPr fontId="2"/>
  </si>
  <si>
    <t>マグネット（玉）</t>
    <phoneticPr fontId="2"/>
  </si>
  <si>
    <t>マグネット（バー）</t>
    <phoneticPr fontId="2"/>
  </si>
  <si>
    <t>ダストブロワー</t>
    <phoneticPr fontId="2"/>
  </si>
  <si>
    <t>カッティングマット</t>
    <phoneticPr fontId="2"/>
  </si>
  <si>
    <t>デスクマット</t>
    <phoneticPr fontId="2"/>
  </si>
  <si>
    <t>のり（液状）（補充用を含む。）</t>
    <rPh sb="7" eb="9">
      <t>ホジュウ</t>
    </rPh>
    <rPh sb="9" eb="10">
      <t>ヨウ</t>
    </rPh>
    <rPh sb="11" eb="12">
      <t>フク</t>
    </rPh>
    <phoneticPr fontId="2"/>
  </si>
  <si>
    <t>のり（澱粉のり）（補充用を含む。）</t>
    <rPh sb="9" eb="11">
      <t>ホジュウ</t>
    </rPh>
    <rPh sb="11" eb="12">
      <t>ヨウ</t>
    </rPh>
    <rPh sb="13" eb="14">
      <t>フク</t>
    </rPh>
    <phoneticPr fontId="2"/>
  </si>
  <si>
    <t>つづりひも</t>
    <phoneticPr fontId="2"/>
  </si>
  <si>
    <t>ごみ箱</t>
    <phoneticPr fontId="2"/>
  </si>
  <si>
    <t>コートハンガー</t>
    <phoneticPr fontId="2"/>
  </si>
  <si>
    <t>ファクシミリ</t>
    <phoneticPr fontId="2"/>
  </si>
  <si>
    <t>スキャナ</t>
    <phoneticPr fontId="2"/>
  </si>
  <si>
    <t>ディスプレイ</t>
    <phoneticPr fontId="2"/>
  </si>
  <si>
    <t>シュレッダー</t>
    <phoneticPr fontId="2"/>
  </si>
  <si>
    <t>ストーブ</t>
    <phoneticPr fontId="2"/>
  </si>
  <si>
    <t>ふとん</t>
    <phoneticPr fontId="2"/>
  </si>
  <si>
    <t>ベッドフレーム</t>
    <phoneticPr fontId="2"/>
  </si>
  <si>
    <t>マットレス</t>
    <phoneticPr fontId="2"/>
  </si>
  <si>
    <t>パンチラベル</t>
    <phoneticPr fontId="2"/>
  </si>
  <si>
    <t>タフテッドカーペット</t>
    <phoneticPr fontId="2"/>
  </si>
  <si>
    <t>タイルカーペット</t>
    <phoneticPr fontId="2"/>
  </si>
  <si>
    <t>消火器</t>
    <rPh sb="0" eb="3">
      <t>ショウカキ</t>
    </rPh>
    <phoneticPr fontId="2"/>
  </si>
  <si>
    <t>タフテッドカーペット</t>
    <phoneticPr fontId="2"/>
  </si>
  <si>
    <t>タイルカーペット</t>
    <phoneticPr fontId="2"/>
  </si>
  <si>
    <t>年間集計用</t>
    <rPh sb="0" eb="2">
      <t>ネンカン</t>
    </rPh>
    <rPh sb="2" eb="4">
      <t>シュウケイ</t>
    </rPh>
    <rPh sb="4" eb="5">
      <t>ヨウ</t>
    </rPh>
    <phoneticPr fontId="2"/>
  </si>
  <si>
    <t>自動計算</t>
    <rPh sb="0" eb="2">
      <t>ジドウ</t>
    </rPh>
    <rPh sb="2" eb="4">
      <t>ケイサン</t>
    </rPh>
    <phoneticPr fontId="2"/>
  </si>
  <si>
    <t>当該特定調達品目の総調達量に対する特定調達物品等の総調達量の割合（％）を記載する</t>
    <rPh sb="23" eb="24">
      <t>トウ</t>
    </rPh>
    <phoneticPr fontId="2"/>
  </si>
  <si>
    <t>調達方針に定める調達目標に対する特定調達物品等の調達率の割合（％）を記載する</t>
    <rPh sb="0" eb="2">
      <t>チョウタツ</t>
    </rPh>
    <rPh sb="2" eb="4">
      <t>ホウシン</t>
    </rPh>
    <rPh sb="5" eb="6">
      <t>サダ</t>
    </rPh>
    <rPh sb="13" eb="14">
      <t>タイ</t>
    </rPh>
    <rPh sb="16" eb="18">
      <t>トクテイ</t>
    </rPh>
    <rPh sb="18" eb="20">
      <t>チョウタツ</t>
    </rPh>
    <rPh sb="20" eb="22">
      <t>ブッピン</t>
    </rPh>
    <rPh sb="22" eb="23">
      <t>トウ</t>
    </rPh>
    <rPh sb="24" eb="27">
      <t>チョウタツリツ</t>
    </rPh>
    <rPh sb="28" eb="30">
      <t>ワリアイ</t>
    </rPh>
    <rPh sb="34" eb="36">
      <t>キサイ</t>
    </rPh>
    <phoneticPr fontId="2"/>
  </si>
  <si>
    <t>環境配慮の内容が多数ある場合は、主なものを記載する</t>
    <rPh sb="0" eb="2">
      <t>カンキョウ</t>
    </rPh>
    <rPh sb="2" eb="4">
      <t>ハイリョ</t>
    </rPh>
    <rPh sb="5" eb="7">
      <t>ナイヨウ</t>
    </rPh>
    <rPh sb="8" eb="10">
      <t>タスウ</t>
    </rPh>
    <rPh sb="12" eb="14">
      <t>バアイ</t>
    </rPh>
    <rPh sb="16" eb="17">
      <t>オモ</t>
    </rPh>
    <rPh sb="21" eb="23">
      <t>キサイ</t>
    </rPh>
    <phoneticPr fontId="2"/>
  </si>
  <si>
    <t>判断の基準を満足する物品等が調達できなかった場合に、基準を満足しない物品等の調達量の合計を記載する</t>
    <rPh sb="12" eb="13">
      <t>トウ</t>
    </rPh>
    <rPh sb="36" eb="37">
      <t>トウ</t>
    </rPh>
    <phoneticPr fontId="2"/>
  </si>
  <si>
    <t>仕様の種類が多数ある場合は、主なものを記載する</t>
    <rPh sb="0" eb="2">
      <t>シヨウ</t>
    </rPh>
    <rPh sb="3" eb="5">
      <t>シュルイ</t>
    </rPh>
    <rPh sb="6" eb="8">
      <t>タスウ</t>
    </rPh>
    <rPh sb="10" eb="12">
      <t>バアイ</t>
    </rPh>
    <rPh sb="14" eb="15">
      <t>オモ</t>
    </rPh>
    <rPh sb="19" eb="21">
      <t>キサイ</t>
    </rPh>
    <phoneticPr fontId="2"/>
  </si>
  <si>
    <t>調達した物品等の選択にあたって、考慮した環境配慮事項を記載する</t>
    <rPh sb="6" eb="7">
      <t>トウ</t>
    </rPh>
    <phoneticPr fontId="2"/>
  </si>
  <si>
    <t>判断の基準を満足する物品等を調達できなかった理由を記載する</t>
    <rPh sb="12" eb="13">
      <t>トウ</t>
    </rPh>
    <rPh sb="25" eb="27">
      <t>キサイ</t>
    </rPh>
    <phoneticPr fontId="2"/>
  </si>
  <si>
    <t>理由の内容が多数ある場合は、主なものを記載する</t>
    <rPh sb="0" eb="2">
      <t>リユウ</t>
    </rPh>
    <rPh sb="3" eb="5">
      <t>ナイヨウ</t>
    </rPh>
    <rPh sb="6" eb="8">
      <t>タスウ</t>
    </rPh>
    <rPh sb="10" eb="12">
      <t>バアイ</t>
    </rPh>
    <rPh sb="14" eb="15">
      <t>オモ</t>
    </rPh>
    <rPh sb="19" eb="21">
      <t>キサイ</t>
    </rPh>
    <phoneticPr fontId="2"/>
  </si>
  <si>
    <t>その他必要事項を記載する</t>
    <rPh sb="0" eb="3">
      <t>ソノホカ</t>
    </rPh>
    <rPh sb="3" eb="5">
      <t>ヒツヨウ</t>
    </rPh>
    <rPh sb="5" eb="7">
      <t>ジコウ</t>
    </rPh>
    <rPh sb="8" eb="10">
      <t>キサイ</t>
    </rPh>
    <phoneticPr fontId="2"/>
  </si>
  <si>
    <t>コピー用紙については、表１により重量に換算する</t>
    <rPh sb="11" eb="12">
      <t>ヒョウ</t>
    </rPh>
    <rPh sb="16" eb="18">
      <t>ジュウリョウ</t>
    </rPh>
    <rPh sb="19" eb="21">
      <t>カンサン</t>
    </rPh>
    <phoneticPr fontId="2"/>
  </si>
  <si>
    <t>判断の基準を満足する物品が調達できなかった場合に、基準を満足しない物品等の調達量の合計を記載する</t>
    <rPh sb="35" eb="36">
      <t>トウ</t>
    </rPh>
    <phoneticPr fontId="2"/>
  </si>
  <si>
    <t>⑥</t>
    <phoneticPr fontId="2"/>
  </si>
  <si>
    <t>印箱</t>
    <rPh sb="0" eb="1">
      <t>イン</t>
    </rPh>
    <rPh sb="1" eb="2">
      <t>バコ</t>
    </rPh>
    <phoneticPr fontId="2"/>
  </si>
  <si>
    <t>公印</t>
    <rPh sb="0" eb="2">
      <t>コウイン</t>
    </rPh>
    <phoneticPr fontId="2"/>
  </si>
  <si>
    <t>ＯＡフィルター（枠あり）</t>
    <rPh sb="8" eb="9">
      <t>ワク</t>
    </rPh>
    <phoneticPr fontId="2"/>
  </si>
  <si>
    <t>記録用メディア</t>
    <rPh sb="0" eb="3">
      <t>キロクヨウ</t>
    </rPh>
    <phoneticPr fontId="2"/>
  </si>
  <si>
    <t>２サイクルエンジン油</t>
    <rPh sb="9" eb="10">
      <t>アブラ</t>
    </rPh>
    <phoneticPr fontId="2"/>
  </si>
  <si>
    <t>㍑</t>
    <phoneticPr fontId="2"/>
  </si>
  <si>
    <t>庁舎管理</t>
    <rPh sb="0" eb="2">
      <t>チョウシャ</t>
    </rPh>
    <rPh sb="2" eb="4">
      <t>カンリ</t>
    </rPh>
    <phoneticPr fontId="2"/>
  </si>
  <si>
    <t>清掃</t>
    <rPh sb="0" eb="2">
      <t>セイソウ</t>
    </rPh>
    <phoneticPr fontId="2"/>
  </si>
  <si>
    <t>府省・機関等名称</t>
    <rPh sb="0" eb="2">
      <t>フショウ</t>
    </rPh>
    <rPh sb="3" eb="6">
      <t>キカントウ</t>
    </rPh>
    <rPh sb="6" eb="8">
      <t>メイショウ</t>
    </rPh>
    <phoneticPr fontId="2"/>
  </si>
  <si>
    <t>年間集計表の「府省・機関等名称」欄に府省名または機関等名を記載すること</t>
    <rPh sb="7" eb="9">
      <t>フショウ</t>
    </rPh>
    <rPh sb="10" eb="13">
      <t>キカントウ</t>
    </rPh>
    <rPh sb="13" eb="15">
      <t>メイショウ</t>
    </rPh>
    <rPh sb="16" eb="17">
      <t>ラン</t>
    </rPh>
    <rPh sb="18" eb="20">
      <t>フショウ</t>
    </rPh>
    <rPh sb="20" eb="21">
      <t>メイ</t>
    </rPh>
    <rPh sb="24" eb="27">
      <t>キカントウ</t>
    </rPh>
    <rPh sb="27" eb="28">
      <t>メイ</t>
    </rPh>
    <rPh sb="29" eb="31">
      <t>キサイ</t>
    </rPh>
    <phoneticPr fontId="2"/>
  </si>
  <si>
    <t>電子計算機</t>
    <rPh sb="0" eb="2">
      <t>デンシ</t>
    </rPh>
    <rPh sb="2" eb="5">
      <t>ケイサンキ</t>
    </rPh>
    <phoneticPr fontId="2"/>
  </si>
  <si>
    <t>電子計算機合計</t>
    <rPh sb="0" eb="2">
      <t>デンシ</t>
    </rPh>
    <rPh sb="2" eb="5">
      <t>ケイサンキ</t>
    </rPh>
    <rPh sb="5" eb="7">
      <t>ゴウケイ</t>
    </rPh>
    <phoneticPr fontId="2"/>
  </si>
  <si>
    <t>電子式卓上計算機</t>
    <rPh sb="0" eb="2">
      <t>デンシ</t>
    </rPh>
    <rPh sb="2" eb="3">
      <t>シキ</t>
    </rPh>
    <rPh sb="3" eb="5">
      <t>タクジョウ</t>
    </rPh>
    <rPh sb="5" eb="8">
      <t>ケイサンキ</t>
    </rPh>
    <phoneticPr fontId="2"/>
  </si>
  <si>
    <t>トナーカートリッジ</t>
    <phoneticPr fontId="2"/>
  </si>
  <si>
    <t>インクカートリッジ</t>
    <phoneticPr fontId="2"/>
  </si>
  <si>
    <t>布製ブラインド</t>
    <rPh sb="0" eb="2">
      <t>ヌノセイ</t>
    </rPh>
    <phoneticPr fontId="2"/>
  </si>
  <si>
    <t>%</t>
    <phoneticPr fontId="2"/>
  </si>
  <si>
    <t>輸配送</t>
    <rPh sb="0" eb="1">
      <t>ユ</t>
    </rPh>
    <rPh sb="1" eb="3">
      <t>ハイソウ</t>
    </rPh>
    <phoneticPr fontId="2"/>
  </si>
  <si>
    <t>庁舎等において営業を行う小売業務</t>
    <rPh sb="0" eb="2">
      <t>チョウシャ</t>
    </rPh>
    <rPh sb="2" eb="3">
      <t>ナド</t>
    </rPh>
    <rPh sb="7" eb="9">
      <t>エイギョウ</t>
    </rPh>
    <rPh sb="10" eb="11">
      <t>オコナ</t>
    </rPh>
    <rPh sb="12" eb="14">
      <t>コウリ</t>
    </rPh>
    <rPh sb="14" eb="16">
      <t>ギョウム</t>
    </rPh>
    <phoneticPr fontId="2"/>
  </si>
  <si>
    <t>④</t>
    <phoneticPr fontId="2"/>
  </si>
  <si>
    <t>⑤</t>
    <phoneticPr fontId="2"/>
  </si>
  <si>
    <t>③</t>
    <phoneticPr fontId="2"/>
  </si>
  <si>
    <t>⑦</t>
    <phoneticPr fontId="2"/>
  </si>
  <si>
    <t>電子式卓上計算機</t>
  </si>
  <si>
    <t>トナーカートリッジ</t>
  </si>
  <si>
    <t>輸配送</t>
  </si>
  <si>
    <t>庁舎等において営業を行う小売業務</t>
  </si>
  <si>
    <t>重量計（＝表２の①）</t>
    <rPh sb="0" eb="2">
      <t>ジュウリョウ</t>
    </rPh>
    <rPh sb="2" eb="3">
      <t>ケイ</t>
    </rPh>
    <phoneticPr fontId="2"/>
  </si>
  <si>
    <t>②</t>
    <phoneticPr fontId="2"/>
  </si>
  <si>
    <t>単位重量</t>
    <rPh sb="0" eb="2">
      <t>タンイ</t>
    </rPh>
    <rPh sb="2" eb="4">
      <t>ジュウリョウ</t>
    </rPh>
    <phoneticPr fontId="2"/>
  </si>
  <si>
    <t>Ａ３</t>
    <phoneticPr fontId="2"/>
  </si>
  <si>
    <t>Ａ４</t>
    <phoneticPr fontId="2"/>
  </si>
  <si>
    <t>Ｂ４</t>
    <phoneticPr fontId="2"/>
  </si>
  <si>
    <t>Ｂ５</t>
    <phoneticPr fontId="2"/>
  </si>
  <si>
    <t>③　特定調達物品等</t>
    <rPh sb="4" eb="6">
      <t>チョウタツ</t>
    </rPh>
    <rPh sb="6" eb="8">
      <t>ブッピン</t>
    </rPh>
    <rPh sb="8" eb="9">
      <t>トウ</t>
    </rPh>
    <phoneticPr fontId="2"/>
  </si>
  <si>
    <t>④　特定調達物品等</t>
    <rPh sb="2" eb="4">
      <t>トクテイ</t>
    </rPh>
    <rPh sb="4" eb="6">
      <t>チョウタツ</t>
    </rPh>
    <rPh sb="6" eb="8">
      <t>ブッピン</t>
    </rPh>
    <rPh sb="8" eb="9">
      <t>トウ</t>
    </rPh>
    <phoneticPr fontId="2"/>
  </si>
  <si>
    <t>⑤　目標達成率</t>
    <rPh sb="2" eb="4">
      <t>モクヒョウ</t>
    </rPh>
    <rPh sb="4" eb="7">
      <t>タッセイリツ</t>
    </rPh>
    <phoneticPr fontId="2"/>
  </si>
  <si>
    <t>＝④/①</t>
    <phoneticPr fontId="2"/>
  </si>
  <si>
    <t>チョーク</t>
    <phoneticPr fontId="2"/>
  </si>
  <si>
    <t>グラウンド用白線</t>
    <rPh sb="5" eb="6">
      <t>ヨウ</t>
    </rPh>
    <rPh sb="6" eb="8">
      <t>ハクセン</t>
    </rPh>
    <phoneticPr fontId="2"/>
  </si>
  <si>
    <t>ヒートポンプ式電気給湯器</t>
    <rPh sb="6" eb="7">
      <t>シキ</t>
    </rPh>
    <rPh sb="7" eb="9">
      <t>デンキ</t>
    </rPh>
    <rPh sb="9" eb="12">
      <t>キュウトウキ</t>
    </rPh>
    <phoneticPr fontId="2"/>
  </si>
  <si>
    <t>アルファ化米</t>
    <rPh sb="4" eb="5">
      <t>カ</t>
    </rPh>
    <rPh sb="5" eb="6">
      <t>コメ</t>
    </rPh>
    <phoneticPr fontId="11"/>
  </si>
  <si>
    <t>乾パン</t>
    <rPh sb="0" eb="1">
      <t>カン</t>
    </rPh>
    <phoneticPr fontId="11"/>
  </si>
  <si>
    <t>非常用携帯燃料</t>
    <rPh sb="0" eb="3">
      <t>ヒジョウヨウ</t>
    </rPh>
    <rPh sb="3" eb="5">
      <t>ケイタイ</t>
    </rPh>
    <rPh sb="5" eb="7">
      <t>ネンリョウ</t>
    </rPh>
    <phoneticPr fontId="11"/>
  </si>
  <si>
    <t>植栽管理</t>
    <rPh sb="0" eb="2">
      <t>ショクサイ</t>
    </rPh>
    <rPh sb="2" eb="4">
      <t>カンリ</t>
    </rPh>
    <phoneticPr fontId="2"/>
  </si>
  <si>
    <t>害虫防除</t>
    <rPh sb="0" eb="2">
      <t>ガイチュウ</t>
    </rPh>
    <rPh sb="2" eb="4">
      <t>ボウジョ</t>
    </rPh>
    <phoneticPr fontId="2"/>
  </si>
  <si>
    <t>旅客輸送</t>
    <rPh sb="0" eb="2">
      <t>リョキャク</t>
    </rPh>
    <rPh sb="2" eb="4">
      <t>ユソウ</t>
    </rPh>
    <phoneticPr fontId="2"/>
  </si>
  <si>
    <t>エンジン洗浄</t>
    <rPh sb="4" eb="6">
      <t>センジョウ</t>
    </rPh>
    <phoneticPr fontId="2"/>
  </si>
  <si>
    <t>自動車整備の「判断基準を要件として求めて発注したもの」の件数は、部品交換（リユース・リビルド部品）の「特定調達物品等の調達件数」の内数となる</t>
    <rPh sb="0" eb="3">
      <t>ジドウシャ</t>
    </rPh>
    <rPh sb="3" eb="5">
      <t>セイビ</t>
    </rPh>
    <rPh sb="28" eb="30">
      <t>ケンスウ</t>
    </rPh>
    <rPh sb="32" eb="34">
      <t>ブヒン</t>
    </rPh>
    <rPh sb="34" eb="36">
      <t>コウカン</t>
    </rPh>
    <rPh sb="46" eb="48">
      <t>ブヒン</t>
    </rPh>
    <rPh sb="51" eb="53">
      <t>トクテイ</t>
    </rPh>
    <rPh sb="53" eb="55">
      <t>チョウタツ</t>
    </rPh>
    <rPh sb="55" eb="57">
      <t>ブッピン</t>
    </rPh>
    <rPh sb="57" eb="58">
      <t>トウ</t>
    </rPh>
    <rPh sb="59" eb="61">
      <t>チョウタツ</t>
    </rPh>
    <rPh sb="61" eb="63">
      <t>ケンスウ</t>
    </rPh>
    <rPh sb="65" eb="66">
      <t>ウチ</t>
    </rPh>
    <rPh sb="66" eb="67">
      <t>スウ</t>
    </rPh>
    <phoneticPr fontId="2"/>
  </si>
  <si>
    <t>自動車整備のエンジン洗浄について、判断の基準を満たすエンジン洗浄を実施した場合は、特定調達物品等の調達欄に件数を記載する（エンジン洗浄の実施件数は、自動車整備の内数となる。）</t>
    <rPh sb="0" eb="3">
      <t>ジドウシャ</t>
    </rPh>
    <rPh sb="3" eb="5">
      <t>セイビ</t>
    </rPh>
    <rPh sb="41" eb="43">
      <t>トクテイ</t>
    </rPh>
    <rPh sb="43" eb="45">
      <t>チョウタツ</t>
    </rPh>
    <rPh sb="45" eb="47">
      <t>ブッピン</t>
    </rPh>
    <rPh sb="47" eb="48">
      <t>ナド</t>
    </rPh>
    <rPh sb="49" eb="51">
      <t>チョウタツ</t>
    </rPh>
    <rPh sb="51" eb="52">
      <t>ラン</t>
    </rPh>
    <rPh sb="56" eb="58">
      <t>キサイ</t>
    </rPh>
    <phoneticPr fontId="2"/>
  </si>
  <si>
    <t>部品交換を伴う整備（リユース・リビルド部品）</t>
    <rPh sb="0" eb="2">
      <t>ブヒン</t>
    </rPh>
    <rPh sb="2" eb="4">
      <t>コウカン</t>
    </rPh>
    <rPh sb="5" eb="6">
      <t>トモナ</t>
    </rPh>
    <rPh sb="7" eb="9">
      <t>セイビ</t>
    </rPh>
    <rPh sb="19" eb="21">
      <t>ブヒン</t>
    </rPh>
    <phoneticPr fontId="2"/>
  </si>
  <si>
    <t>アルファ化米</t>
    <rPh sb="4" eb="5">
      <t>カ</t>
    </rPh>
    <rPh sb="5" eb="6">
      <t>マイ</t>
    </rPh>
    <phoneticPr fontId="2"/>
  </si>
  <si>
    <t>乾パン</t>
    <rPh sb="0" eb="1">
      <t>カン</t>
    </rPh>
    <phoneticPr fontId="2"/>
  </si>
  <si>
    <t>レトルト食品</t>
    <rPh sb="4" eb="6">
      <t>ショクヒン</t>
    </rPh>
    <phoneticPr fontId="2"/>
  </si>
  <si>
    <t>非常用携帯燃料</t>
    <rPh sb="0" eb="3">
      <t>ヒジョウヨウ</t>
    </rPh>
    <rPh sb="3" eb="5">
      <t>ケイタイ</t>
    </rPh>
    <rPh sb="5" eb="7">
      <t>ネンリョウ</t>
    </rPh>
    <phoneticPr fontId="2"/>
  </si>
  <si>
    <t>害虫駆除</t>
    <rPh sb="0" eb="2">
      <t>ガイチュウ</t>
    </rPh>
    <rPh sb="2" eb="4">
      <t>クジョ</t>
    </rPh>
    <phoneticPr fontId="2"/>
  </si>
  <si>
    <t>旅客輸送</t>
    <rPh sb="0" eb="2">
      <t>リョカク</t>
    </rPh>
    <rPh sb="2" eb="4">
      <t>ユソウ</t>
    </rPh>
    <phoneticPr fontId="2"/>
  </si>
  <si>
    <t>ただし、調達目標を割合（％）ではなく、調達数量により設定するものについては、目標値に対する特定調達物品等の総調達量の割合（％）を記載する</t>
    <rPh sb="51" eb="52">
      <t>トウ</t>
    </rPh>
    <phoneticPr fontId="2"/>
  </si>
  <si>
    <t>自動車整備の「判断基準を要件として求めて発注したもの」の欄は、部品交換を伴う自動車整備の発注に当たって、判断の基準を満足する物品等（特定調達物品等）である旨を要件として求めた場合の件数を記載する（特定調達物品等の調達の有無の結果は問わない）</t>
    <rPh sb="0" eb="3">
      <t>ジドウシャ</t>
    </rPh>
    <rPh sb="3" eb="5">
      <t>セイビ</t>
    </rPh>
    <rPh sb="7" eb="9">
      <t>ハンダン</t>
    </rPh>
    <rPh sb="9" eb="11">
      <t>キジュン</t>
    </rPh>
    <rPh sb="12" eb="14">
      <t>ヨウケン</t>
    </rPh>
    <rPh sb="17" eb="18">
      <t>モト</t>
    </rPh>
    <rPh sb="20" eb="22">
      <t>ハッチュウ</t>
    </rPh>
    <rPh sb="28" eb="29">
      <t>ラン</t>
    </rPh>
    <rPh sb="31" eb="33">
      <t>ブヒン</t>
    </rPh>
    <rPh sb="33" eb="35">
      <t>コウカン</t>
    </rPh>
    <rPh sb="36" eb="37">
      <t>トモナ</t>
    </rPh>
    <rPh sb="38" eb="41">
      <t>ジドウシャ</t>
    </rPh>
    <rPh sb="41" eb="43">
      <t>セイビ</t>
    </rPh>
    <rPh sb="44" eb="46">
      <t>ハッチュウ</t>
    </rPh>
    <rPh sb="47" eb="48">
      <t>ア</t>
    </rPh>
    <rPh sb="52" eb="54">
      <t>ハンダン</t>
    </rPh>
    <rPh sb="77" eb="78">
      <t>ムネ</t>
    </rPh>
    <rPh sb="79" eb="81">
      <t>ヨウケン</t>
    </rPh>
    <rPh sb="84" eb="85">
      <t>モト</t>
    </rPh>
    <rPh sb="87" eb="89">
      <t>バアイ</t>
    </rPh>
    <rPh sb="90" eb="92">
      <t>ケンスウ</t>
    </rPh>
    <rPh sb="93" eb="95">
      <t>キサイ</t>
    </rPh>
    <rPh sb="106" eb="108">
      <t>チョウタツ</t>
    </rPh>
    <rPh sb="109" eb="111">
      <t>ウム</t>
    </rPh>
    <phoneticPr fontId="2"/>
  </si>
  <si>
    <t>梱包用バンド</t>
    <rPh sb="0" eb="3">
      <t>コンポウヨウ</t>
    </rPh>
    <phoneticPr fontId="2"/>
  </si>
  <si>
    <t>携帯電話</t>
    <rPh sb="0" eb="2">
      <t>ケイタイ</t>
    </rPh>
    <rPh sb="2" eb="4">
      <t>デンワ</t>
    </rPh>
    <phoneticPr fontId="2"/>
  </si>
  <si>
    <t>ＰＨＳ</t>
    <phoneticPr fontId="2"/>
  </si>
  <si>
    <t>電子レンジ</t>
    <rPh sb="0" eb="2">
      <t>デンシ</t>
    </rPh>
    <phoneticPr fontId="2"/>
  </si>
  <si>
    <t>日射調整フィルム</t>
    <rPh sb="0" eb="2">
      <t>ニッシャ</t>
    </rPh>
    <rPh sb="2" eb="4">
      <t>チョウセイ</t>
    </rPh>
    <phoneticPr fontId="2"/>
  </si>
  <si>
    <t>機密文書処理</t>
    <rPh sb="0" eb="2">
      <t>キミツ</t>
    </rPh>
    <rPh sb="2" eb="4">
      <t>ブンショ</t>
    </rPh>
    <rPh sb="4" eb="6">
      <t>ショリ</t>
    </rPh>
    <phoneticPr fontId="2"/>
  </si>
  <si>
    <t>塗工されていない印刷用紙</t>
    <rPh sb="0" eb="1">
      <t>ト</t>
    </rPh>
    <rPh sb="1" eb="2">
      <t>コウ</t>
    </rPh>
    <rPh sb="8" eb="10">
      <t>インサツ</t>
    </rPh>
    <rPh sb="10" eb="12">
      <t>ヨウシ</t>
    </rPh>
    <phoneticPr fontId="2"/>
  </si>
  <si>
    <t>塗工されている印刷用紙</t>
    <rPh sb="0" eb="1">
      <t>ト</t>
    </rPh>
    <rPh sb="1" eb="2">
      <t>コウ</t>
    </rPh>
    <rPh sb="7" eb="9">
      <t>インサツ</t>
    </rPh>
    <rPh sb="9" eb="11">
      <t>ヨウシ</t>
    </rPh>
    <phoneticPr fontId="2"/>
  </si>
  <si>
    <t>掛時計</t>
    <rPh sb="0" eb="1">
      <t>カケ</t>
    </rPh>
    <rPh sb="1" eb="3">
      <t>ドケイ</t>
    </rPh>
    <phoneticPr fontId="2"/>
  </si>
  <si>
    <t>帽子</t>
    <rPh sb="0" eb="2">
      <t>ボウシ</t>
    </rPh>
    <phoneticPr fontId="2"/>
  </si>
  <si>
    <t>点</t>
    <rPh sb="0" eb="1">
      <t>テン</t>
    </rPh>
    <phoneticPr fontId="2"/>
  </si>
  <si>
    <t>旗</t>
    <rPh sb="0" eb="1">
      <t>ハタ</t>
    </rPh>
    <phoneticPr fontId="2"/>
  </si>
  <si>
    <t>のぼり</t>
    <phoneticPr fontId="2"/>
  </si>
  <si>
    <t>幕</t>
    <rPh sb="0" eb="1">
      <t>マク</t>
    </rPh>
    <phoneticPr fontId="2"/>
  </si>
  <si>
    <t>モップ</t>
    <phoneticPr fontId="2"/>
  </si>
  <si>
    <t>クリーニング</t>
    <phoneticPr fontId="2"/>
  </si>
  <si>
    <t>自動車専用タイヤ更生</t>
    <rPh sb="0" eb="2">
      <t>ジドウ</t>
    </rPh>
    <rPh sb="2" eb="3">
      <t>シャ</t>
    </rPh>
    <rPh sb="3" eb="5">
      <t>センヨウ</t>
    </rPh>
    <rPh sb="8" eb="10">
      <t>コウセイ</t>
    </rPh>
    <phoneticPr fontId="2"/>
  </si>
  <si>
    <t>更生タイヤ（リトレッド）</t>
    <rPh sb="0" eb="2">
      <t>コウセイ</t>
    </rPh>
    <phoneticPr fontId="2"/>
  </si>
  <si>
    <t>リグルーブ</t>
    <phoneticPr fontId="2"/>
  </si>
  <si>
    <t>塗工されていない印刷用紙</t>
    <rPh sb="0" eb="1">
      <t>ト</t>
    </rPh>
    <rPh sb="1" eb="2">
      <t>コウ</t>
    </rPh>
    <phoneticPr fontId="2"/>
  </si>
  <si>
    <t>塗工されている印刷用紙</t>
    <rPh sb="0" eb="1">
      <t>ト</t>
    </rPh>
    <rPh sb="1" eb="2">
      <t>コウ</t>
    </rPh>
    <phoneticPr fontId="2"/>
  </si>
  <si>
    <t>乗用車用タイヤ</t>
    <rPh sb="0" eb="3">
      <t>ジョウヨウシャ</t>
    </rPh>
    <rPh sb="3" eb="4">
      <t>ヨウ</t>
    </rPh>
    <phoneticPr fontId="2"/>
  </si>
  <si>
    <t>モップ</t>
    <phoneticPr fontId="2"/>
  </si>
  <si>
    <t>インデックス</t>
    <phoneticPr fontId="2"/>
  </si>
  <si>
    <t>自動車専用タイヤ更生については、「更生タイヤ（リトレッド）」と「リグルーブ」それぞれの件数を計上する</t>
    <rPh sb="0" eb="3">
      <t>ジドウシャ</t>
    </rPh>
    <rPh sb="17" eb="19">
      <t>コウセイ</t>
    </rPh>
    <rPh sb="43" eb="45">
      <t>ケンスウ</t>
    </rPh>
    <rPh sb="46" eb="48">
      <t>ケイジョウ</t>
    </rPh>
    <phoneticPr fontId="2"/>
  </si>
  <si>
    <t>ヒートポンプ式電気給湯器</t>
    <phoneticPr fontId="2"/>
  </si>
  <si>
    <t>ステープラー（汎用型）</t>
    <rPh sb="7" eb="10">
      <t>ハンヨウガタ</t>
    </rPh>
    <phoneticPr fontId="2"/>
  </si>
  <si>
    <t>ステープラー（汎用型以外）</t>
    <rPh sb="7" eb="10">
      <t>ハンヨウガタ</t>
    </rPh>
    <rPh sb="10" eb="12">
      <t>イガイ</t>
    </rPh>
    <phoneticPr fontId="2"/>
  </si>
  <si>
    <t>プロジェクタ</t>
    <phoneticPr fontId="2"/>
  </si>
  <si>
    <t>テレビジョン受信機</t>
    <rPh sb="6" eb="9">
      <t>ジュシンキ</t>
    </rPh>
    <phoneticPr fontId="2"/>
  </si>
  <si>
    <t>飲料自動販売機設置</t>
    <rPh sb="0" eb="2">
      <t>インリョウ</t>
    </rPh>
    <rPh sb="2" eb="4">
      <t>ジドウ</t>
    </rPh>
    <rPh sb="4" eb="7">
      <t>ハンバイキ</t>
    </rPh>
    <rPh sb="7" eb="9">
      <t>セッチ</t>
    </rPh>
    <phoneticPr fontId="2"/>
  </si>
  <si>
    <t>缶・ボトル飲料自動販売機</t>
    <rPh sb="0" eb="1">
      <t>カン</t>
    </rPh>
    <rPh sb="5" eb="7">
      <t>インリョウ</t>
    </rPh>
    <rPh sb="7" eb="9">
      <t>ジドウ</t>
    </rPh>
    <rPh sb="9" eb="12">
      <t>ハンバイキ</t>
    </rPh>
    <phoneticPr fontId="2"/>
  </si>
  <si>
    <t>紙容器飲料自動販売機</t>
    <rPh sb="0" eb="1">
      <t>カミ</t>
    </rPh>
    <rPh sb="1" eb="3">
      <t>ヨウキ</t>
    </rPh>
    <rPh sb="3" eb="5">
      <t>インリョウ</t>
    </rPh>
    <rPh sb="5" eb="7">
      <t>ジドウ</t>
    </rPh>
    <rPh sb="7" eb="10">
      <t>ハンバイキ</t>
    </rPh>
    <phoneticPr fontId="2"/>
  </si>
  <si>
    <t>カップ式飲料自動販売機</t>
    <rPh sb="3" eb="4">
      <t>シキ</t>
    </rPh>
    <rPh sb="4" eb="6">
      <t>インリョウ</t>
    </rPh>
    <rPh sb="6" eb="8">
      <t>ジドウ</t>
    </rPh>
    <rPh sb="8" eb="11">
      <t>ハンバイキ</t>
    </rPh>
    <phoneticPr fontId="2"/>
  </si>
  <si>
    <t>サーバ型</t>
    <rPh sb="3" eb="4">
      <t>ガタ</t>
    </rPh>
    <phoneticPr fontId="2"/>
  </si>
  <si>
    <t>クライアント型
（デスクトップパソコン）</t>
    <rPh sb="6" eb="7">
      <t>ガタ</t>
    </rPh>
    <phoneticPr fontId="2"/>
  </si>
  <si>
    <t>クライアント型
（ノートパソコン）</t>
    <rPh sb="6" eb="7">
      <t>ガタ</t>
    </rPh>
    <phoneticPr fontId="2"/>
  </si>
  <si>
    <t>クライアント型
（その他の電子計算機）</t>
    <rPh sb="6" eb="7">
      <t>ガタ</t>
    </rPh>
    <rPh sb="11" eb="12">
      <t>タ</t>
    </rPh>
    <rPh sb="13" eb="15">
      <t>デンシ</t>
    </rPh>
    <rPh sb="15" eb="18">
      <t>ケイサンキ</t>
    </rPh>
    <phoneticPr fontId="2"/>
  </si>
  <si>
    <t>一次電池又は小形充電式電池</t>
    <rPh sb="0" eb="2">
      <t>イチジ</t>
    </rPh>
    <rPh sb="2" eb="4">
      <t>デンチ</t>
    </rPh>
    <rPh sb="4" eb="5">
      <t>マタ</t>
    </rPh>
    <rPh sb="6" eb="8">
      <t>コガタ</t>
    </rPh>
    <rPh sb="8" eb="10">
      <t>ジュウデン</t>
    </rPh>
    <rPh sb="10" eb="11">
      <t>シキ</t>
    </rPh>
    <rPh sb="11" eb="13">
      <t>デンチ</t>
    </rPh>
    <phoneticPr fontId="2"/>
  </si>
  <si>
    <t>・</t>
    <phoneticPr fontId="2"/>
  </si>
  <si>
    <t>・</t>
    <phoneticPr fontId="2"/>
  </si>
  <si>
    <t>役務において、複数年度にまたがる契約を行う場合には、契約した年度に計上し、契約の更新時には計上しない</t>
    <rPh sb="0" eb="2">
      <t>エキム</t>
    </rPh>
    <rPh sb="7" eb="9">
      <t>フクスウ</t>
    </rPh>
    <rPh sb="9" eb="11">
      <t>ネンド</t>
    </rPh>
    <rPh sb="16" eb="18">
      <t>ケイヤク</t>
    </rPh>
    <rPh sb="19" eb="20">
      <t>オコナ</t>
    </rPh>
    <rPh sb="21" eb="23">
      <t>バアイ</t>
    </rPh>
    <rPh sb="26" eb="28">
      <t>ケイヤク</t>
    </rPh>
    <rPh sb="30" eb="32">
      <t>ネンド</t>
    </rPh>
    <rPh sb="33" eb="35">
      <t>ケイジョウ</t>
    </rPh>
    <rPh sb="37" eb="39">
      <t>ケイヤク</t>
    </rPh>
    <rPh sb="40" eb="42">
      <t>コウシン</t>
    </rPh>
    <rPh sb="42" eb="43">
      <t>ジ</t>
    </rPh>
    <rPh sb="45" eb="47">
      <t>ケイジョウ</t>
    </rPh>
    <phoneticPr fontId="2"/>
  </si>
  <si>
    <t>携帯発電機</t>
    <rPh sb="0" eb="2">
      <t>ケイタイ</t>
    </rPh>
    <rPh sb="2" eb="5">
      <t>ハツデンキ</t>
    </rPh>
    <phoneticPr fontId="11"/>
  </si>
  <si>
    <t>レトルト食品等</t>
    <rPh sb="4" eb="6">
      <t>ショクヒン</t>
    </rPh>
    <rPh sb="6" eb="7">
      <t>ラ</t>
    </rPh>
    <phoneticPr fontId="11"/>
  </si>
  <si>
    <t>栄養調整食品</t>
    <rPh sb="0" eb="2">
      <t>エイヨウ</t>
    </rPh>
    <rPh sb="2" eb="4">
      <t>チョウセイ</t>
    </rPh>
    <rPh sb="4" eb="6">
      <t>ショクヒン</t>
    </rPh>
    <phoneticPr fontId="2"/>
  </si>
  <si>
    <t>保存パン</t>
    <rPh sb="0" eb="2">
      <t>ホゾン</t>
    </rPh>
    <phoneticPr fontId="2"/>
  </si>
  <si>
    <t>フリーズドライ食品</t>
    <rPh sb="7" eb="9">
      <t>ショクヒン</t>
    </rPh>
    <phoneticPr fontId="2"/>
  </si>
  <si>
    <t>災害備蓄用品のうち、既特定調達品目である品目（毛布、作業手袋、テント、ブルーシート及び一次電池）については、通常業務において使用する物品の調達数量との合計を記載する。ただし、一次電池については、災害備蓄用品として調達した数量についても別途記載する（災害備蓄用品として調達した一次電池の個数は、通常業務において調達した「一次電池または小形充電式電池」の内数となる）。</t>
    <rPh sb="2" eb="4">
      <t>ビチク</t>
    </rPh>
    <rPh sb="4" eb="6">
      <t>ヨウヒン</t>
    </rPh>
    <rPh sb="41" eb="42">
      <t>オヨ</t>
    </rPh>
    <rPh sb="43" eb="45">
      <t>イチジ</t>
    </rPh>
    <rPh sb="45" eb="47">
      <t>デンチ</t>
    </rPh>
    <rPh sb="69" eb="71">
      <t>チョウタツ</t>
    </rPh>
    <rPh sb="71" eb="73">
      <t>スウリョウ</t>
    </rPh>
    <rPh sb="78" eb="80">
      <t>キサイ</t>
    </rPh>
    <rPh sb="99" eb="101">
      <t>ビチク</t>
    </rPh>
    <rPh sb="101" eb="103">
      <t>ヨウヒン</t>
    </rPh>
    <rPh sb="167" eb="168">
      <t>カタチ</t>
    </rPh>
    <phoneticPr fontId="2"/>
  </si>
  <si>
    <t>引越輸送</t>
    <rPh sb="0" eb="2">
      <t>ヒッコ</t>
    </rPh>
    <rPh sb="2" eb="4">
      <t>ユソウ</t>
    </rPh>
    <phoneticPr fontId="2"/>
  </si>
  <si>
    <t>一次電池のうち災害備蓄用品として調達したもの</t>
    <rPh sb="0" eb="2">
      <t>イチジ</t>
    </rPh>
    <rPh sb="2" eb="4">
      <t>デンチ</t>
    </rPh>
    <rPh sb="9" eb="11">
      <t>ビチク</t>
    </rPh>
    <rPh sb="11" eb="13">
      <t>ヨウヒン</t>
    </rPh>
    <rPh sb="16" eb="18">
      <t>チョウタツ</t>
    </rPh>
    <phoneticPr fontId="2"/>
  </si>
  <si>
    <t>作業手袋（災害備蓄用を含む）</t>
    <rPh sb="7" eb="9">
      <t>ビチク</t>
    </rPh>
    <rPh sb="9" eb="10">
      <t>ヨウ</t>
    </rPh>
    <phoneticPr fontId="2"/>
  </si>
  <si>
    <t>毛布（災害備蓄用を含む）</t>
    <rPh sb="9" eb="10">
      <t>フク</t>
    </rPh>
    <phoneticPr fontId="2"/>
  </si>
  <si>
    <t>集会用テント
（災害備蓄用を含む）</t>
    <rPh sb="0" eb="3">
      <t>シュウカイヨウ</t>
    </rPh>
    <rPh sb="14" eb="15">
      <t>フク</t>
    </rPh>
    <phoneticPr fontId="2"/>
  </si>
  <si>
    <t>ブルーシート
（災害備蓄用を含む）</t>
  </si>
  <si>
    <t>毛布
（災害備蓄用を含む）</t>
    <rPh sb="10" eb="11">
      <t>フク</t>
    </rPh>
    <phoneticPr fontId="2"/>
  </si>
  <si>
    <t>作業手袋（災害備蓄用を含む）</t>
    <rPh sb="11" eb="12">
      <t>フク</t>
    </rPh>
    <phoneticPr fontId="2"/>
  </si>
  <si>
    <t>ブルーシート
（災害備蓄用を含む）</t>
    <rPh sb="14" eb="15">
      <t>フク</t>
    </rPh>
    <phoneticPr fontId="2"/>
  </si>
  <si>
    <t>携帯発電機</t>
    <rPh sb="0" eb="2">
      <t>ケイタイ</t>
    </rPh>
    <rPh sb="2" eb="5">
      <t>ハツデンキ</t>
    </rPh>
    <phoneticPr fontId="2"/>
  </si>
  <si>
    <t>一次電池のうち災害備蓄用品として調達したもの</t>
    <rPh sb="0" eb="2">
      <t>イチジ</t>
    </rPh>
    <rPh sb="2" eb="4">
      <t>デンチ</t>
    </rPh>
    <rPh sb="11" eb="13">
      <t>ヨウヒン</t>
    </rPh>
    <rPh sb="16" eb="18">
      <t>チョウタツ</t>
    </rPh>
    <phoneticPr fontId="2"/>
  </si>
  <si>
    <t>メディアケース</t>
    <phoneticPr fontId="2"/>
  </si>
  <si>
    <t>メディアケース</t>
    <phoneticPr fontId="2"/>
  </si>
  <si>
    <t>タックラベル</t>
    <phoneticPr fontId="2"/>
  </si>
  <si>
    <t>インデックス</t>
    <phoneticPr fontId="2"/>
  </si>
  <si>
    <t>・</t>
    <phoneticPr fontId="2"/>
  </si>
  <si>
    <t>「食堂」、「庁舎等において営業を行う小売業務」及び「飲料自動販売機設置」については、当該年度の契約又は使用許可により調達するものを計上する</t>
    <rPh sb="1" eb="3">
      <t>ショクドウ</t>
    </rPh>
    <rPh sb="6" eb="9">
      <t>チョウシャラ</t>
    </rPh>
    <rPh sb="13" eb="15">
      <t>エイギョウ</t>
    </rPh>
    <rPh sb="16" eb="17">
      <t>オコナ</t>
    </rPh>
    <rPh sb="18" eb="20">
      <t>コウリ</t>
    </rPh>
    <rPh sb="20" eb="22">
      <t>ギョウム</t>
    </rPh>
    <rPh sb="23" eb="24">
      <t>オヨ</t>
    </rPh>
    <rPh sb="26" eb="28">
      <t>インリョウ</t>
    </rPh>
    <rPh sb="28" eb="30">
      <t>ジドウ</t>
    </rPh>
    <rPh sb="30" eb="33">
      <t>ハンバイキ</t>
    </rPh>
    <rPh sb="33" eb="35">
      <t>セッチ</t>
    </rPh>
    <rPh sb="42" eb="44">
      <t>トウガイ</t>
    </rPh>
    <rPh sb="44" eb="46">
      <t>ネンド</t>
    </rPh>
    <rPh sb="47" eb="49">
      <t>ケイヤク</t>
    </rPh>
    <rPh sb="49" eb="50">
      <t>マタ</t>
    </rPh>
    <rPh sb="51" eb="53">
      <t>シヨウ</t>
    </rPh>
    <rPh sb="53" eb="55">
      <t>キョカ</t>
    </rPh>
    <rPh sb="58" eb="60">
      <t>チョウタツ</t>
    </rPh>
    <rPh sb="65" eb="67">
      <t>ケイジョウ</t>
    </rPh>
    <phoneticPr fontId="2"/>
  </si>
  <si>
    <t>輸配送（国内向けの信書、宅配便、小包郵便物及びメール便）については、個別の発送数ではなく１契約単位で記載する</t>
    <rPh sb="50" eb="52">
      <t>キサイ</t>
    </rPh>
    <phoneticPr fontId="2"/>
  </si>
  <si>
    <t>旅客輸送については、一般貸切旅客自動車及び一般乗用旅客自動車を対象とし、利用回数ではなく１契約単位で記載する</t>
    <rPh sb="50" eb="52">
      <t>キサイ</t>
    </rPh>
    <phoneticPr fontId="2"/>
  </si>
  <si>
    <t>特定調達品目に該当するものをリース・レンタル契約する場合は、当該品目において計上する。例えば「毛布」をリース契約で調達する場合は、リネンサプライ（クリーニング）とし計上するのではなく、「毛布」の「リース・レンタル」に調達数量を記載する</t>
    <rPh sb="108" eb="110">
      <t>チョウタツ</t>
    </rPh>
    <rPh sb="110" eb="112">
      <t>スウリョウ</t>
    </rPh>
    <rPh sb="113" eb="115">
      <t>キサイ</t>
    </rPh>
    <phoneticPr fontId="2"/>
  </si>
  <si>
    <t>飲料自動販売機設置については、缶・ボトル飲料自動販売機、紙容器飲料自動販売機及びカップ式飲料自動販売機それぞれの設置台数を記載する</t>
    <rPh sb="0" eb="2">
      <t>インリョウ</t>
    </rPh>
    <rPh sb="2" eb="4">
      <t>ジドウ</t>
    </rPh>
    <rPh sb="4" eb="7">
      <t>ハンバイキ</t>
    </rPh>
    <rPh sb="7" eb="9">
      <t>セッチ</t>
    </rPh>
    <rPh sb="15" eb="16">
      <t>カン</t>
    </rPh>
    <rPh sb="20" eb="22">
      <t>インリョウ</t>
    </rPh>
    <rPh sb="22" eb="24">
      <t>ジドウ</t>
    </rPh>
    <rPh sb="24" eb="27">
      <t>ハンバイキ</t>
    </rPh>
    <rPh sb="28" eb="29">
      <t>カミ</t>
    </rPh>
    <rPh sb="29" eb="31">
      <t>ヨウキ</t>
    </rPh>
    <rPh sb="31" eb="33">
      <t>インリョウ</t>
    </rPh>
    <rPh sb="33" eb="35">
      <t>ジドウ</t>
    </rPh>
    <rPh sb="35" eb="38">
      <t>ハンバイキ</t>
    </rPh>
    <rPh sb="38" eb="39">
      <t>オヨ</t>
    </rPh>
    <rPh sb="43" eb="44">
      <t>シキ</t>
    </rPh>
    <rPh sb="44" eb="46">
      <t>インリョウ</t>
    </rPh>
    <rPh sb="46" eb="48">
      <t>ジドウ</t>
    </rPh>
    <rPh sb="48" eb="51">
      <t>ハンバイキ</t>
    </rPh>
    <rPh sb="56" eb="58">
      <t>セッチ</t>
    </rPh>
    <rPh sb="58" eb="60">
      <t>ダイスウ</t>
    </rPh>
    <rPh sb="61" eb="63">
      <t>キサイ</t>
    </rPh>
    <phoneticPr fontId="2"/>
  </si>
  <si>
    <t>太陽光発電システムについては、新規に導入するシステムの総設備容量（kW）を、太陽熱利用システムについては、新規に導入する総集熱面積（㎡）を記入する　※発電電力量ではないため注意</t>
    <rPh sb="0" eb="2">
      <t>タイヨウ</t>
    </rPh>
    <rPh sb="2" eb="3">
      <t>ヒカリ</t>
    </rPh>
    <rPh sb="3" eb="5">
      <t>ハツデン</t>
    </rPh>
    <rPh sb="15" eb="17">
      <t>シンキ</t>
    </rPh>
    <rPh sb="18" eb="20">
      <t>ドウニュウ</t>
    </rPh>
    <rPh sb="53" eb="55">
      <t>シンキ</t>
    </rPh>
    <rPh sb="56" eb="58">
      <t>ドウニュウ</t>
    </rPh>
    <rPh sb="69" eb="71">
      <t>キニュウ</t>
    </rPh>
    <rPh sb="86" eb="88">
      <t>チュウイ</t>
    </rPh>
    <phoneticPr fontId="2"/>
  </si>
  <si>
    <t>会議運営</t>
    <rPh sb="0" eb="2">
      <t>カイギ</t>
    </rPh>
    <rPh sb="2" eb="4">
      <t>ウンエイ</t>
    </rPh>
    <phoneticPr fontId="2"/>
  </si>
  <si>
    <t>自動計算を設定しているセル等については、変更ができないようにセルに保護をかけているが、シート保護の解除のためのパスワードは設定していない</t>
    <rPh sb="0" eb="2">
      <t>ジドウ</t>
    </rPh>
    <rPh sb="2" eb="4">
      <t>ケイサン</t>
    </rPh>
    <rPh sb="5" eb="7">
      <t>セッテイ</t>
    </rPh>
    <rPh sb="13" eb="14">
      <t>トウ</t>
    </rPh>
    <rPh sb="20" eb="22">
      <t>ヘンコウ</t>
    </rPh>
    <rPh sb="33" eb="35">
      <t>ホゴ</t>
    </rPh>
    <rPh sb="46" eb="48">
      <t>ホゴ</t>
    </rPh>
    <rPh sb="49" eb="51">
      <t>カイジョ</t>
    </rPh>
    <rPh sb="61" eb="63">
      <t>セッテイ</t>
    </rPh>
    <phoneticPr fontId="2"/>
  </si>
  <si>
    <t>スマートフォン</t>
    <phoneticPr fontId="2"/>
  </si>
  <si>
    <t>金属製ブラインド</t>
    <rPh sb="0" eb="3">
      <t>キンゾクセイ</t>
    </rPh>
    <phoneticPr fontId="2"/>
  </si>
  <si>
    <t>プリンタ複合機</t>
    <rPh sb="4" eb="7">
      <t>フクゴウキ</t>
    </rPh>
    <phoneticPr fontId="2"/>
  </si>
  <si>
    <t>⑧</t>
    <phoneticPr fontId="2"/>
  </si>
  <si>
    <t>⑨</t>
    <phoneticPr fontId="2"/>
  </si>
  <si>
    <t>⑩</t>
    <phoneticPr fontId="2"/>
  </si>
  <si>
    <t>靴</t>
    <rPh sb="0" eb="1">
      <t>クツ</t>
    </rPh>
    <phoneticPr fontId="2"/>
  </si>
  <si>
    <t>足</t>
    <rPh sb="0" eb="1">
      <t>ソク</t>
    </rPh>
    <phoneticPr fontId="2"/>
  </si>
  <si>
    <t>エネルギー管理システム</t>
    <rPh sb="5" eb="7">
      <t>カンリ</t>
    </rPh>
    <phoneticPr fontId="2"/>
  </si>
  <si>
    <t>非常用携帯電源</t>
    <rPh sb="0" eb="3">
      <t>ヒジョウヨウ</t>
    </rPh>
    <rPh sb="3" eb="5">
      <t>ケイタイ</t>
    </rPh>
    <rPh sb="5" eb="7">
      <t>デンゲン</t>
    </rPh>
    <phoneticPr fontId="11"/>
  </si>
  <si>
    <t>個</t>
    <rPh sb="0" eb="1">
      <t>コ</t>
    </rPh>
    <phoneticPr fontId="11"/>
  </si>
  <si>
    <t>%</t>
    <phoneticPr fontId="2"/>
  </si>
  <si>
    <t>非常用携帯電源</t>
    <rPh sb="0" eb="3">
      <t>ヒジョウヨウ</t>
    </rPh>
    <rPh sb="3" eb="5">
      <t>ケイタイ</t>
    </rPh>
    <rPh sb="5" eb="7">
      <t>デンゲン</t>
    </rPh>
    <phoneticPr fontId="2"/>
  </si>
  <si>
    <t>件</t>
    <rPh sb="0" eb="1">
      <t>ケン</t>
    </rPh>
    <phoneticPr fontId="11"/>
  </si>
  <si>
    <t>%</t>
    <phoneticPr fontId="2"/>
  </si>
  <si>
    <t>のり（固形）（補充用を含む。）</t>
    <phoneticPr fontId="2"/>
  </si>
  <si>
    <t>アルバム（台紙を含む。）</t>
    <rPh sb="5" eb="7">
      <t>ダイシ</t>
    </rPh>
    <phoneticPr fontId="2"/>
  </si>
  <si>
    <t>LED照明器具</t>
    <phoneticPr fontId="2"/>
  </si>
  <si>
    <t>LEDを光源とした内照式表示灯</t>
    <phoneticPr fontId="2"/>
  </si>
  <si>
    <t>加煙試験</t>
    <rPh sb="0" eb="1">
      <t>カ</t>
    </rPh>
    <rPh sb="1" eb="2">
      <t>エン</t>
    </rPh>
    <rPh sb="2" eb="4">
      <t>シケン</t>
    </rPh>
    <phoneticPr fontId="11"/>
  </si>
  <si>
    <t>タイルカーペット洗浄</t>
    <rPh sb="8" eb="10">
      <t>センジョウ</t>
    </rPh>
    <phoneticPr fontId="11"/>
  </si>
  <si>
    <t>%</t>
    <phoneticPr fontId="11"/>
  </si>
  <si>
    <t>加煙試験</t>
    <rPh sb="0" eb="1">
      <t>カ</t>
    </rPh>
    <rPh sb="1" eb="2">
      <t>エン</t>
    </rPh>
    <rPh sb="2" eb="4">
      <t>シケン</t>
    </rPh>
    <phoneticPr fontId="2"/>
  </si>
  <si>
    <t>タイルカーペット洗浄</t>
    <rPh sb="8" eb="10">
      <t>センジョウ</t>
    </rPh>
    <phoneticPr fontId="2"/>
  </si>
  <si>
    <t>kW</t>
  </si>
  <si>
    <t>LED照明器具</t>
    <rPh sb="3" eb="5">
      <t>ショウメイ</t>
    </rPh>
    <rPh sb="5" eb="7">
      <t>キグ</t>
    </rPh>
    <phoneticPr fontId="2"/>
  </si>
  <si>
    <t>LED照明器具合計</t>
    <rPh sb="3" eb="5">
      <t>ショウメイ</t>
    </rPh>
    <rPh sb="5" eb="7">
      <t>キグ</t>
    </rPh>
    <rPh sb="7" eb="9">
      <t>ゴウケイ</t>
    </rPh>
    <phoneticPr fontId="2"/>
  </si>
  <si>
    <t>投光器、防犯灯</t>
    <rPh sb="0" eb="3">
      <t>トウコウキ</t>
    </rPh>
    <rPh sb="4" eb="7">
      <t>ボウハントウ</t>
    </rPh>
    <phoneticPr fontId="11"/>
  </si>
  <si>
    <t>電気冷蔵庫等</t>
    <rPh sb="5" eb="6">
      <t>ラ</t>
    </rPh>
    <phoneticPr fontId="2"/>
  </si>
  <si>
    <t>電気冷蔵庫等合計</t>
    <rPh sb="0" eb="2">
      <t>デンキ</t>
    </rPh>
    <rPh sb="2" eb="5">
      <t>レイゾウコ</t>
    </rPh>
    <rPh sb="5" eb="6">
      <t>ラ</t>
    </rPh>
    <rPh sb="6" eb="8">
      <t>ゴウケイ</t>
    </rPh>
    <phoneticPr fontId="2"/>
  </si>
  <si>
    <t>印刷機能等提供業務</t>
    <rPh sb="0" eb="2">
      <t>インサツ</t>
    </rPh>
    <rPh sb="2" eb="4">
      <t>キノウ</t>
    </rPh>
    <rPh sb="4" eb="5">
      <t>ラ</t>
    </rPh>
    <rPh sb="5" eb="7">
      <t>テイキョウ</t>
    </rPh>
    <rPh sb="7" eb="9">
      <t>ギョウム</t>
    </rPh>
    <phoneticPr fontId="2"/>
  </si>
  <si>
    <t>薄緑色のセルの箇所については、自動計算により算出されるため、入力する必要はない</t>
    <rPh sb="0" eb="1">
      <t>ウス</t>
    </rPh>
    <rPh sb="1" eb="3">
      <t>ミドリイロ</t>
    </rPh>
    <rPh sb="7" eb="9">
      <t>カショ</t>
    </rPh>
    <rPh sb="15" eb="17">
      <t>ジドウ</t>
    </rPh>
    <rPh sb="17" eb="19">
      <t>ケイサン</t>
    </rPh>
    <rPh sb="22" eb="24">
      <t>サンシュツ</t>
    </rPh>
    <rPh sb="30" eb="32">
      <t>ニュウリョク</t>
    </rPh>
    <rPh sb="34" eb="36">
      <t>ヒツヨウ</t>
    </rPh>
    <phoneticPr fontId="2"/>
  </si>
  <si>
    <t>電気冷蔵庫等</t>
    <rPh sb="2" eb="5">
      <t>レ</t>
    </rPh>
    <rPh sb="5" eb="6">
      <t>ラ</t>
    </rPh>
    <phoneticPr fontId="2"/>
  </si>
  <si>
    <t>投光器、防犯灯</t>
    <rPh sb="0" eb="3">
      <t>トウコウキ</t>
    </rPh>
    <rPh sb="4" eb="7">
      <t>ボウハントウ</t>
    </rPh>
    <phoneticPr fontId="2"/>
  </si>
  <si>
    <t>２段階基準が設定されている品目については、基準値１を満たす物品等と基準値２を満たす物品等を分けて記載する。基準値１を満たす物品等とは、基準値１を満たし、２段階の基準を設定している項目以外も満たすものであり、基準値２を満たす物品等とは、基準値２を満たし、２段階の基準を設定している項目以外も満たすものとなる</t>
    <rPh sb="1" eb="3">
      <t>ダンカイ</t>
    </rPh>
    <rPh sb="3" eb="5">
      <t>キジュン</t>
    </rPh>
    <rPh sb="6" eb="8">
      <t>セッテイ</t>
    </rPh>
    <rPh sb="13" eb="15">
      <t>ヒンモク</t>
    </rPh>
    <rPh sb="21" eb="23">
      <t>キジュン</t>
    </rPh>
    <rPh sb="23" eb="24">
      <t>チ</t>
    </rPh>
    <rPh sb="26" eb="27">
      <t>ミ</t>
    </rPh>
    <rPh sb="29" eb="31">
      <t>ブッピン</t>
    </rPh>
    <rPh sb="31" eb="32">
      <t>ラ</t>
    </rPh>
    <rPh sb="33" eb="35">
      <t>キジュン</t>
    </rPh>
    <rPh sb="35" eb="36">
      <t>チ</t>
    </rPh>
    <rPh sb="38" eb="39">
      <t>ミ</t>
    </rPh>
    <rPh sb="41" eb="43">
      <t>ブッピン</t>
    </rPh>
    <rPh sb="43" eb="44">
      <t>ラ</t>
    </rPh>
    <rPh sb="45" eb="46">
      <t>ワ</t>
    </rPh>
    <rPh sb="48" eb="50">
      <t>キサイ</t>
    </rPh>
    <rPh sb="53" eb="55">
      <t>キジュン</t>
    </rPh>
    <rPh sb="55" eb="56">
      <t>チ</t>
    </rPh>
    <rPh sb="58" eb="59">
      <t>ミ</t>
    </rPh>
    <rPh sb="61" eb="63">
      <t>ブッピン</t>
    </rPh>
    <rPh sb="63" eb="64">
      <t>ラ</t>
    </rPh>
    <rPh sb="67" eb="69">
      <t>キジュン</t>
    </rPh>
    <rPh sb="69" eb="70">
      <t>チ</t>
    </rPh>
    <rPh sb="72" eb="73">
      <t>ミ</t>
    </rPh>
    <rPh sb="77" eb="79">
      <t>ダンカイ</t>
    </rPh>
    <rPh sb="80" eb="82">
      <t>キジュン</t>
    </rPh>
    <rPh sb="83" eb="85">
      <t>セッテイ</t>
    </rPh>
    <rPh sb="89" eb="91">
      <t>コウモク</t>
    </rPh>
    <rPh sb="91" eb="93">
      <t>イガイ</t>
    </rPh>
    <rPh sb="94" eb="95">
      <t>ミ</t>
    </rPh>
    <rPh sb="103" eb="105">
      <t>キジュン</t>
    </rPh>
    <rPh sb="105" eb="106">
      <t>チ</t>
    </rPh>
    <rPh sb="108" eb="109">
      <t>ミ</t>
    </rPh>
    <rPh sb="111" eb="113">
      <t>ブッピン</t>
    </rPh>
    <rPh sb="113" eb="114">
      <t>ラ</t>
    </rPh>
    <rPh sb="117" eb="119">
      <t>キジュン</t>
    </rPh>
    <rPh sb="119" eb="120">
      <t>チ</t>
    </rPh>
    <rPh sb="122" eb="123">
      <t>ミ</t>
    </rPh>
    <phoneticPr fontId="2"/>
  </si>
  <si>
    <t>保守業務を含む画像機器等のリース等を複数年契約で行っている場合であっても、契約期間中は、物品の「リース・レンタル（継続）」として計上する</t>
    <rPh sb="64" eb="66">
      <t>ケイジョウ</t>
    </rPh>
    <phoneticPr fontId="2"/>
  </si>
  <si>
    <t>印刷機能等提供業務については、保守業務を含むものが対象となる。 コピー機、複合機、拡張性のあるデジタルコピー機、プリンタ、プリンタ複合機、ファクシミリ、スキャナ、デジタル印刷機を調達する場合であって、保守業務を含む場合は、物品でなく役務の「印刷機能等提供業務」として計上する</t>
    <rPh sb="0" eb="2">
      <t>インサツ</t>
    </rPh>
    <rPh sb="2" eb="4">
      <t>キノウ</t>
    </rPh>
    <rPh sb="4" eb="5">
      <t>ラ</t>
    </rPh>
    <rPh sb="5" eb="7">
      <t>テイキョウ</t>
    </rPh>
    <rPh sb="7" eb="9">
      <t>ギョウム</t>
    </rPh>
    <rPh sb="15" eb="17">
      <t>ホシュ</t>
    </rPh>
    <rPh sb="17" eb="19">
      <t>ギョウム</t>
    </rPh>
    <rPh sb="20" eb="21">
      <t>フク</t>
    </rPh>
    <rPh sb="25" eb="27">
      <t>タイショウ</t>
    </rPh>
    <rPh sb="133" eb="135">
      <t>ケイジョウ</t>
    </rPh>
    <phoneticPr fontId="2"/>
  </si>
  <si>
    <t>２段階基準が設定されている品目については、基準値１を満たす物品等と基準値２を満たす物品等を分けて記載する。基準値１を満たす物品等とは、基準値１を満たし、かつ２段階の基準を設定している項目以外も満たすものであり、基準値２を満たす物品等とは、基準値２を満たし、かつ２段階の基準を設定している項目以外も満たすものとなる</t>
    <rPh sb="1" eb="3">
      <t>ダンカイ</t>
    </rPh>
    <rPh sb="3" eb="5">
      <t>キジュン</t>
    </rPh>
    <rPh sb="6" eb="8">
      <t>セッテイ</t>
    </rPh>
    <rPh sb="13" eb="15">
      <t>ヒンモク</t>
    </rPh>
    <rPh sb="21" eb="23">
      <t>キジュン</t>
    </rPh>
    <rPh sb="23" eb="24">
      <t>チ</t>
    </rPh>
    <rPh sb="26" eb="27">
      <t>ミ</t>
    </rPh>
    <rPh sb="29" eb="31">
      <t>ブッピン</t>
    </rPh>
    <rPh sb="31" eb="32">
      <t>ラ</t>
    </rPh>
    <rPh sb="33" eb="35">
      <t>キジュン</t>
    </rPh>
    <rPh sb="35" eb="36">
      <t>チ</t>
    </rPh>
    <rPh sb="38" eb="39">
      <t>ミ</t>
    </rPh>
    <rPh sb="41" eb="43">
      <t>ブッピン</t>
    </rPh>
    <rPh sb="43" eb="44">
      <t>ラ</t>
    </rPh>
    <rPh sb="45" eb="46">
      <t>ワ</t>
    </rPh>
    <rPh sb="48" eb="50">
      <t>キサイ</t>
    </rPh>
    <rPh sb="53" eb="55">
      <t>キジュン</t>
    </rPh>
    <rPh sb="55" eb="56">
      <t>チ</t>
    </rPh>
    <rPh sb="58" eb="59">
      <t>ミ</t>
    </rPh>
    <rPh sb="61" eb="63">
      <t>ブッピン</t>
    </rPh>
    <rPh sb="63" eb="64">
      <t>ラ</t>
    </rPh>
    <rPh sb="67" eb="69">
      <t>キジュン</t>
    </rPh>
    <rPh sb="69" eb="70">
      <t>チ</t>
    </rPh>
    <rPh sb="72" eb="73">
      <t>ミ</t>
    </rPh>
    <rPh sb="79" eb="81">
      <t>ダンカイ</t>
    </rPh>
    <rPh sb="82" eb="84">
      <t>キジュン</t>
    </rPh>
    <rPh sb="85" eb="87">
      <t>セッテイ</t>
    </rPh>
    <rPh sb="91" eb="93">
      <t>コウモク</t>
    </rPh>
    <rPh sb="93" eb="95">
      <t>イガイ</t>
    </rPh>
    <rPh sb="96" eb="97">
      <t>ミ</t>
    </rPh>
    <rPh sb="105" eb="107">
      <t>キジュン</t>
    </rPh>
    <rPh sb="107" eb="108">
      <t>チ</t>
    </rPh>
    <rPh sb="110" eb="111">
      <t>ミ</t>
    </rPh>
    <rPh sb="113" eb="115">
      <t>ブッピン</t>
    </rPh>
    <rPh sb="115" eb="116">
      <t>ラ</t>
    </rPh>
    <rPh sb="119" eb="121">
      <t>キジュン</t>
    </rPh>
    <rPh sb="121" eb="122">
      <t>チ</t>
    </rPh>
    <rPh sb="124" eb="125">
      <t>ミ</t>
    </rPh>
    <phoneticPr fontId="2"/>
  </si>
  <si>
    <t>電気冷蔵庫等合計</t>
    <rPh sb="5" eb="6">
      <t>ラ</t>
    </rPh>
    <rPh sb="6" eb="8">
      <t>ゴウケイ</t>
    </rPh>
    <phoneticPr fontId="2"/>
  </si>
  <si>
    <t>作業服</t>
    <phoneticPr fontId="11"/>
  </si>
  <si>
    <t>基準値２で発注</t>
    <rPh sb="0" eb="2">
      <t>キジュン</t>
    </rPh>
    <rPh sb="2" eb="3">
      <t>チ</t>
    </rPh>
    <rPh sb="5" eb="7">
      <t>ハッチュウ</t>
    </rPh>
    <phoneticPr fontId="12"/>
  </si>
  <si>
    <t>基準値２　Y％</t>
    <rPh sb="0" eb="2">
      <t>キジュン</t>
    </rPh>
    <rPh sb="2" eb="3">
      <t>チ</t>
    </rPh>
    <phoneticPr fontId="12"/>
  </si>
  <si>
    <t>※X＋Y＝100％</t>
    <phoneticPr fontId="2"/>
  </si>
  <si>
    <t>リース・レンタルについては、年間合計が契約台数となるようにする（年間を通じて契約するものについては、契約を締結した月に１回だけ計上する）（以下、②又は④において同様）</t>
    <rPh sb="14" eb="16">
      <t>ネンカン</t>
    </rPh>
    <rPh sb="16" eb="18">
      <t>ゴウケイ</t>
    </rPh>
    <rPh sb="19" eb="21">
      <t>ケイヤク</t>
    </rPh>
    <rPh sb="21" eb="23">
      <t>ダイスウ</t>
    </rPh>
    <rPh sb="32" eb="34">
      <t>ネンカン</t>
    </rPh>
    <rPh sb="35" eb="36">
      <t>ツウ</t>
    </rPh>
    <rPh sb="38" eb="40">
      <t>ケイヤク</t>
    </rPh>
    <rPh sb="50" eb="52">
      <t>ケイヤク</t>
    </rPh>
    <rPh sb="53" eb="55">
      <t>テイケツ</t>
    </rPh>
    <rPh sb="57" eb="58">
      <t>ツキ</t>
    </rPh>
    <rPh sb="60" eb="61">
      <t>カイ</t>
    </rPh>
    <rPh sb="63" eb="65">
      <t>ケイジョウ</t>
    </rPh>
    <rPh sb="73" eb="74">
      <t>マタ</t>
    </rPh>
    <phoneticPr fontId="2"/>
  </si>
  <si>
    <t>継続してリース・レンタル契約をしてきたものについて、年度途中において契約を切り替え、機種の入れ替え等を行う場合は、切り替え前のものについては計上せず、切り替え後の数量をリース・レンタル（新規）に計上する（以下、②又は④において同様）</t>
    <rPh sb="0" eb="2">
      <t>ケイゾク</t>
    </rPh>
    <rPh sb="12" eb="14">
      <t>ケイヤク</t>
    </rPh>
    <rPh sb="26" eb="28">
      <t>ネンド</t>
    </rPh>
    <rPh sb="28" eb="30">
      <t>トチュウ</t>
    </rPh>
    <rPh sb="34" eb="36">
      <t>ケイヤク</t>
    </rPh>
    <rPh sb="37" eb="38">
      <t>キ</t>
    </rPh>
    <rPh sb="39" eb="40">
      <t>カ</t>
    </rPh>
    <rPh sb="42" eb="44">
      <t>キシュ</t>
    </rPh>
    <rPh sb="45" eb="46">
      <t>イ</t>
    </rPh>
    <rPh sb="47" eb="48">
      <t>カ</t>
    </rPh>
    <rPh sb="49" eb="50">
      <t>トウ</t>
    </rPh>
    <rPh sb="51" eb="52">
      <t>オコナ</t>
    </rPh>
    <rPh sb="53" eb="55">
      <t>バアイ</t>
    </rPh>
    <rPh sb="57" eb="58">
      <t>キ</t>
    </rPh>
    <rPh sb="59" eb="60">
      <t>カ</t>
    </rPh>
    <rPh sb="61" eb="62">
      <t>マエ</t>
    </rPh>
    <rPh sb="70" eb="72">
      <t>ケイジョウ</t>
    </rPh>
    <rPh sb="75" eb="76">
      <t>キ</t>
    </rPh>
    <rPh sb="77" eb="78">
      <t>カ</t>
    </rPh>
    <rPh sb="79" eb="80">
      <t>ゴ</t>
    </rPh>
    <rPh sb="81" eb="83">
      <t>スウリョウ</t>
    </rPh>
    <rPh sb="93" eb="95">
      <t>シンキ</t>
    </rPh>
    <rPh sb="97" eb="99">
      <t>ケイジョウ</t>
    </rPh>
    <rPh sb="106" eb="107">
      <t>マタ</t>
    </rPh>
    <phoneticPr fontId="2"/>
  </si>
  <si>
    <t>コピー機等合計、プリンタ等合計、電子計算機合計の欄には記載せず、各品目内訳欄に記載する（以下、②又は④において同様）</t>
    <rPh sb="3" eb="4">
      <t>キ</t>
    </rPh>
    <rPh sb="4" eb="5">
      <t>トウ</t>
    </rPh>
    <rPh sb="5" eb="7">
      <t>ゴウケイ</t>
    </rPh>
    <rPh sb="12" eb="13">
      <t>トウ</t>
    </rPh>
    <rPh sb="13" eb="15">
      <t>ゴウケイ</t>
    </rPh>
    <rPh sb="24" eb="25">
      <t>ラン</t>
    </rPh>
    <rPh sb="27" eb="29">
      <t>キサイ</t>
    </rPh>
    <rPh sb="32" eb="35">
      <t>カクヒンモク</t>
    </rPh>
    <rPh sb="35" eb="37">
      <t>ウチワケ</t>
    </rPh>
    <rPh sb="37" eb="38">
      <t>ラン</t>
    </rPh>
    <rPh sb="39" eb="41">
      <t>キサイ</t>
    </rPh>
    <rPh sb="44" eb="46">
      <t>イカ</t>
    </rPh>
    <rPh sb="48" eb="49">
      <t>マタ</t>
    </rPh>
    <rPh sb="55" eb="57">
      <t>ドウヨウ</t>
    </rPh>
    <phoneticPr fontId="2"/>
  </si>
  <si>
    <t>電子計算機については、「サーバ型」と「クライアント型」に分類し、クライアント型はさらに、デスクトップパソコン、ノートパソコン、その他の電子計算機の別にそれぞれの台数を計上する</t>
    <rPh sb="0" eb="2">
      <t>デンシ</t>
    </rPh>
    <rPh sb="2" eb="5">
      <t>ケイサンキ</t>
    </rPh>
    <rPh sb="15" eb="16">
      <t>ガタ</t>
    </rPh>
    <rPh sb="25" eb="26">
      <t>ガタ</t>
    </rPh>
    <rPh sb="28" eb="30">
      <t>ブンルイ</t>
    </rPh>
    <rPh sb="38" eb="39">
      <t>ガタ</t>
    </rPh>
    <rPh sb="65" eb="66">
      <t>タ</t>
    </rPh>
    <rPh sb="67" eb="69">
      <t>デンシ</t>
    </rPh>
    <rPh sb="69" eb="72">
      <t>ケイサンキ</t>
    </rPh>
    <rPh sb="73" eb="74">
      <t>ベツ</t>
    </rPh>
    <rPh sb="80" eb="82">
      <t>ダイスウ</t>
    </rPh>
    <rPh sb="83" eb="85">
      <t>ケイジョウ</t>
    </rPh>
    <phoneticPr fontId="2"/>
  </si>
  <si>
    <t>２段階基準設定品目における目標設定、調達実績の集計の考え方</t>
    <rPh sb="1" eb="3">
      <t>ダンカイ</t>
    </rPh>
    <rPh sb="3" eb="5">
      <t>キジュン</t>
    </rPh>
    <rPh sb="5" eb="7">
      <t>セッテイ</t>
    </rPh>
    <rPh sb="7" eb="9">
      <t>ヒンモク</t>
    </rPh>
    <rPh sb="13" eb="15">
      <t>モクヒョウ</t>
    </rPh>
    <rPh sb="15" eb="17">
      <t>セッテイ</t>
    </rPh>
    <rPh sb="18" eb="20">
      <t>チョウタツ</t>
    </rPh>
    <rPh sb="20" eb="22">
      <t>ジッセキ</t>
    </rPh>
    <rPh sb="23" eb="25">
      <t>シュウケイ</t>
    </rPh>
    <rPh sb="26" eb="27">
      <t>カンガ</t>
    </rPh>
    <rPh sb="28" eb="29">
      <t>カタ</t>
    </rPh>
    <phoneticPr fontId="12"/>
  </si>
  <si>
    <t>目標</t>
    <rPh sb="0" eb="2">
      <t>モクヒョウ</t>
    </rPh>
    <phoneticPr fontId="2"/>
  </si>
  <si>
    <t>発注時</t>
    <rPh sb="0" eb="2">
      <t>ハッチュウ</t>
    </rPh>
    <rPh sb="2" eb="3">
      <t>ジ</t>
    </rPh>
    <phoneticPr fontId="2"/>
  </si>
  <si>
    <t>調達実績の集計の考え方</t>
    <rPh sb="0" eb="2">
      <t>チョウタツ</t>
    </rPh>
    <rPh sb="2" eb="4">
      <t>ジッセキ</t>
    </rPh>
    <rPh sb="5" eb="7">
      <t>シュウケイ</t>
    </rPh>
    <rPh sb="8" eb="9">
      <t>カンガ</t>
    </rPh>
    <rPh sb="10" eb="11">
      <t>カタ</t>
    </rPh>
    <phoneticPr fontId="2"/>
  </si>
  <si>
    <t>区分</t>
    <rPh sb="0" eb="2">
      <t>クブン</t>
    </rPh>
    <phoneticPr fontId="2"/>
  </si>
  <si>
    <t>基準値１　X％</t>
    <rPh sb="0" eb="2">
      <t>キジュン</t>
    </rPh>
    <rPh sb="2" eb="3">
      <t>チ</t>
    </rPh>
    <phoneticPr fontId="2"/>
  </si>
  <si>
    <t>基準値１で発注</t>
    <rPh sb="0" eb="2">
      <t>キジュン</t>
    </rPh>
    <rPh sb="2" eb="3">
      <t>チ</t>
    </rPh>
    <rPh sb="5" eb="7">
      <t>ハッチュウ</t>
    </rPh>
    <phoneticPr fontId="2"/>
  </si>
  <si>
    <t>基準値１で発注し基準値１を満たしたもの</t>
    <rPh sb="0" eb="2">
      <t>キジュン</t>
    </rPh>
    <rPh sb="2" eb="3">
      <t>チ</t>
    </rPh>
    <rPh sb="5" eb="7">
      <t>ハッチュウ</t>
    </rPh>
    <rPh sb="8" eb="10">
      <t>キジュン</t>
    </rPh>
    <rPh sb="10" eb="11">
      <t>チ</t>
    </rPh>
    <rPh sb="13" eb="14">
      <t>ミ</t>
    </rPh>
    <phoneticPr fontId="2"/>
  </si>
  <si>
    <t>特定調達物品等</t>
    <rPh sb="0" eb="2">
      <t>トクテイ</t>
    </rPh>
    <rPh sb="2" eb="4">
      <t>チョウタツ</t>
    </rPh>
    <rPh sb="4" eb="6">
      <t>ブッピン</t>
    </rPh>
    <rPh sb="6" eb="7">
      <t>ラ</t>
    </rPh>
    <phoneticPr fontId="2"/>
  </si>
  <si>
    <t>判断の基準を満たさなかったもの</t>
    <rPh sb="0" eb="2">
      <t>ハンダン</t>
    </rPh>
    <rPh sb="3" eb="5">
      <t>キジュン</t>
    </rPh>
    <rPh sb="6" eb="7">
      <t>ミ</t>
    </rPh>
    <phoneticPr fontId="2"/>
  </si>
  <si>
    <t>特定調達物品等以外</t>
    <rPh sb="0" eb="2">
      <t>トクテイ</t>
    </rPh>
    <rPh sb="2" eb="4">
      <t>チョウタツ</t>
    </rPh>
    <rPh sb="4" eb="6">
      <t>ブッピン</t>
    </rPh>
    <rPh sb="6" eb="7">
      <t>ラ</t>
    </rPh>
    <rPh sb="7" eb="9">
      <t>イガイ</t>
    </rPh>
    <phoneticPr fontId="2"/>
  </si>
  <si>
    <t>基準値２で発注し基準値２を満たしたもの</t>
    <rPh sb="0" eb="2">
      <t>キジュン</t>
    </rPh>
    <rPh sb="2" eb="3">
      <t>チ</t>
    </rPh>
    <rPh sb="5" eb="7">
      <t>ハッチュウ</t>
    </rPh>
    <rPh sb="8" eb="10">
      <t>キジュン</t>
    </rPh>
    <rPh sb="10" eb="11">
      <t>チ</t>
    </rPh>
    <rPh sb="13" eb="14">
      <t>ミ</t>
    </rPh>
    <phoneticPr fontId="2"/>
  </si>
  <si>
    <t>A</t>
    <phoneticPr fontId="2"/>
  </si>
  <si>
    <t>C</t>
    <phoneticPr fontId="2"/>
  </si>
  <si>
    <t>B</t>
    <phoneticPr fontId="2"/>
  </si>
  <si>
    <t>電気冷蔵庫、電気冷凍冷蔵庫（基準値１で発注した物品等）</t>
    <rPh sb="0" eb="2">
      <t>デンキ</t>
    </rPh>
    <rPh sb="2" eb="4">
      <t>レイゾウ</t>
    </rPh>
    <rPh sb="4" eb="5">
      <t>コ</t>
    </rPh>
    <rPh sb="6" eb="8">
      <t>デンキ</t>
    </rPh>
    <rPh sb="8" eb="10">
      <t>レイトウ</t>
    </rPh>
    <rPh sb="10" eb="13">
      <t>レイゾウコ</t>
    </rPh>
    <rPh sb="14" eb="16">
      <t>キジュン</t>
    </rPh>
    <rPh sb="16" eb="17">
      <t>チ</t>
    </rPh>
    <rPh sb="19" eb="21">
      <t>ハッチュウ</t>
    </rPh>
    <rPh sb="23" eb="25">
      <t>ブッピン</t>
    </rPh>
    <rPh sb="25" eb="26">
      <t>ラ</t>
    </rPh>
    <phoneticPr fontId="2"/>
  </si>
  <si>
    <t>電気冷蔵庫、電気冷凍冷蔵庫（基準値２で発注した物品等）</t>
    <rPh sb="0" eb="2">
      <t>デンキ</t>
    </rPh>
    <rPh sb="2" eb="4">
      <t>レイゾウ</t>
    </rPh>
    <rPh sb="4" eb="5">
      <t>コ</t>
    </rPh>
    <rPh sb="6" eb="8">
      <t>デンキ</t>
    </rPh>
    <rPh sb="8" eb="10">
      <t>レイトウ</t>
    </rPh>
    <rPh sb="10" eb="13">
      <t>レイゾウコ</t>
    </rPh>
    <rPh sb="14" eb="16">
      <t>キジュン</t>
    </rPh>
    <rPh sb="16" eb="17">
      <t>チ</t>
    </rPh>
    <rPh sb="19" eb="21">
      <t>ハッチュウ</t>
    </rPh>
    <rPh sb="23" eb="25">
      <t>ブッピン</t>
    </rPh>
    <rPh sb="25" eb="26">
      <t>ラ</t>
    </rPh>
    <phoneticPr fontId="2"/>
  </si>
  <si>
    <t>冷凍庫（基準値１で発注した物品等）</t>
    <rPh sb="0" eb="2">
      <t>レイトウ</t>
    </rPh>
    <phoneticPr fontId="2"/>
  </si>
  <si>
    <t>冷凍庫（基準値２で発注した物品等）</t>
    <rPh sb="0" eb="2">
      <t>レイトウ</t>
    </rPh>
    <phoneticPr fontId="2"/>
  </si>
  <si>
    <t>LED照明器具（投光器、防犯灯を除く）（基準値１で発注した物品等）</t>
    <rPh sb="3" eb="5">
      <t>ショウメイ</t>
    </rPh>
    <rPh sb="5" eb="7">
      <t>キグ</t>
    </rPh>
    <rPh sb="8" eb="11">
      <t>トウコウキ</t>
    </rPh>
    <rPh sb="12" eb="15">
      <t>ボウハントウ</t>
    </rPh>
    <rPh sb="16" eb="17">
      <t>ノゾ</t>
    </rPh>
    <rPh sb="25" eb="27">
      <t>ハッチュウ</t>
    </rPh>
    <phoneticPr fontId="2"/>
  </si>
  <si>
    <t>LED照明器具（投光器、防犯灯を除く）（基準値２で発注した物品等）</t>
    <rPh sb="3" eb="5">
      <t>ショウメイ</t>
    </rPh>
    <rPh sb="5" eb="7">
      <t>キグ</t>
    </rPh>
    <rPh sb="8" eb="11">
      <t>トウコウキ</t>
    </rPh>
    <rPh sb="12" eb="15">
      <t>ボウハントウ</t>
    </rPh>
    <rPh sb="16" eb="17">
      <t>ノゾ</t>
    </rPh>
    <rPh sb="25" eb="27">
      <t>ハッチュウ</t>
    </rPh>
    <phoneticPr fontId="2"/>
  </si>
  <si>
    <t>プラスチック製ごみ袋</t>
    <rPh sb="6" eb="7">
      <t>セイ</t>
    </rPh>
    <rPh sb="9" eb="10">
      <t>フクロ</t>
    </rPh>
    <phoneticPr fontId="2"/>
  </si>
  <si>
    <t>枚</t>
    <rPh sb="0" eb="1">
      <t>マイ</t>
    </rPh>
    <phoneticPr fontId="11"/>
  </si>
  <si>
    <t>１.調達を試みたが入札不調となり、要件を緩和せざるを得なかった</t>
    <rPh sb="2" eb="4">
      <t>チョウタツ</t>
    </rPh>
    <rPh sb="5" eb="6">
      <t>ココロ</t>
    </rPh>
    <rPh sb="9" eb="11">
      <t>ニュウサツ</t>
    </rPh>
    <rPh sb="11" eb="13">
      <t>フチョウ</t>
    </rPh>
    <rPh sb="17" eb="19">
      <t>ヨウケン</t>
    </rPh>
    <rPh sb="20" eb="22">
      <t>カンワ</t>
    </rPh>
    <rPh sb="26" eb="27">
      <t>エ</t>
    </rPh>
    <phoneticPr fontId="2"/>
  </si>
  <si>
    <t>６.その他理由により調達要件に加えることができない事情が生じた（詳細を記載）</t>
    <rPh sb="4" eb="5">
      <t>タ</t>
    </rPh>
    <rPh sb="5" eb="7">
      <t>リユウ</t>
    </rPh>
    <rPh sb="10" eb="12">
      <t>チョウタツ</t>
    </rPh>
    <rPh sb="12" eb="14">
      <t>ヨウケン</t>
    </rPh>
    <rPh sb="15" eb="16">
      <t>クワ</t>
    </rPh>
    <rPh sb="25" eb="27">
      <t>ジジョウ</t>
    </rPh>
    <rPh sb="28" eb="29">
      <t>ショウ</t>
    </rPh>
    <rPh sb="32" eb="34">
      <t>ショウサイ</t>
    </rPh>
    <rPh sb="35" eb="37">
      <t>キサイ</t>
    </rPh>
    <phoneticPr fontId="2"/>
  </si>
  <si>
    <t>７.その他（調達目標が100％でない場合のみ選択可（詳細を記載）</t>
    <rPh sb="4" eb="5">
      <t>タ</t>
    </rPh>
    <rPh sb="6" eb="8">
      <t>チョウタツ</t>
    </rPh>
    <rPh sb="8" eb="10">
      <t>モクヒョウ</t>
    </rPh>
    <rPh sb="18" eb="20">
      <t>バアイ</t>
    </rPh>
    <rPh sb="22" eb="24">
      <t>センタク</t>
    </rPh>
    <rPh sb="24" eb="25">
      <t>カ</t>
    </rPh>
    <rPh sb="26" eb="28">
      <t>ショウサイ</t>
    </rPh>
    <rPh sb="29" eb="31">
      <t>キサイ</t>
    </rPh>
    <phoneticPr fontId="2"/>
  </si>
  <si>
    <t>２段階基準が設定されている品目については、総調達量に占める基準値１及び基準値２それぞれの基準を満たす物品等の数量の割合の目標を設定する</t>
    <rPh sb="52" eb="53">
      <t>ラ</t>
    </rPh>
    <phoneticPr fontId="2"/>
  </si>
  <si>
    <t>判断の基準を満足する物品等を調達できなかった理由の該当する項目に○印をつけ、適宜具体的内容を記載する。（複数回答可）</t>
    <rPh sb="12" eb="13">
      <t>トウ</t>
    </rPh>
    <rPh sb="25" eb="27">
      <t>ガイトウ</t>
    </rPh>
    <rPh sb="29" eb="31">
      <t>コウモク</t>
    </rPh>
    <rPh sb="38" eb="40">
      <t>テキギ</t>
    </rPh>
    <rPh sb="40" eb="43">
      <t>グタイテキ</t>
    </rPh>
    <rPh sb="43" eb="45">
      <t>ナイヨウ</t>
    </rPh>
    <rPh sb="46" eb="48">
      <t>キサイ</t>
    </rPh>
    <phoneticPr fontId="2"/>
  </si>
  <si>
    <t>「７.「その他（調達目標が100％でない場合のみ選択可（詳細を記載）」については、調達方針において、予め判断の基準を満足するものを調達することが不可能であることが生じると判断し、100％より低い調達目標を設定している場合のみに適用し、詳細を記載する</t>
    <rPh sb="113" eb="115">
      <t>テキヨウ</t>
    </rPh>
    <rPh sb="117" eb="119">
      <t>ショウサイ</t>
    </rPh>
    <rPh sb="120" eb="122">
      <t>キサイ</t>
    </rPh>
    <phoneticPr fontId="2"/>
  </si>
  <si>
    <t>「６.その他理由により調達要件に加えることができない事情が生じた（詳細を記載）」については、理由の詳細を記載する。</t>
    <rPh sb="46" eb="48">
      <t>リユウ</t>
    </rPh>
    <rPh sb="49" eb="51">
      <t>ショウサイ</t>
    </rPh>
    <rPh sb="52" eb="54">
      <t>キサイ</t>
    </rPh>
    <phoneticPr fontId="2"/>
  </si>
  <si>
    <t>２.必要な機能・性能を有する判断の基準を満たす製品が市場に確認できなかった</t>
    <rPh sb="2" eb="4">
      <t>ヒツヨウ</t>
    </rPh>
    <rPh sb="5" eb="7">
      <t>キノウ</t>
    </rPh>
    <rPh sb="8" eb="10">
      <t>セイノウ</t>
    </rPh>
    <rPh sb="11" eb="12">
      <t>ユウ</t>
    </rPh>
    <rPh sb="14" eb="16">
      <t>ハンダン</t>
    </rPh>
    <rPh sb="17" eb="19">
      <t>キジュン</t>
    </rPh>
    <rPh sb="20" eb="21">
      <t>ミ</t>
    </rPh>
    <rPh sb="23" eb="25">
      <t>セイヒン</t>
    </rPh>
    <rPh sb="26" eb="28">
      <t>シジョウ</t>
    </rPh>
    <rPh sb="29" eb="31">
      <t>カクニン</t>
    </rPh>
    <phoneticPr fontId="2"/>
  </si>
  <si>
    <t>３.事前調査等で入札参加者が1者以下になる可能性が生じた</t>
    <rPh sb="2" eb="4">
      <t>ジゼン</t>
    </rPh>
    <rPh sb="4" eb="6">
      <t>チョウサ</t>
    </rPh>
    <rPh sb="6" eb="7">
      <t>ラ</t>
    </rPh>
    <rPh sb="8" eb="10">
      <t>ニュウサツ</t>
    </rPh>
    <rPh sb="10" eb="13">
      <t>サンカシャ</t>
    </rPh>
    <rPh sb="15" eb="16">
      <t>シャ</t>
    </rPh>
    <rPh sb="16" eb="18">
      <t>イカ</t>
    </rPh>
    <rPh sb="21" eb="24">
      <t>カノウセイ</t>
    </rPh>
    <rPh sb="25" eb="26">
      <t>ショウ</t>
    </rPh>
    <phoneticPr fontId="2"/>
  </si>
  <si>
    <t>４.調達量増又は物価高騰により予算不足で要件を緩和せざるを得なかった</t>
    <rPh sb="2" eb="4">
      <t>チョウタツ</t>
    </rPh>
    <rPh sb="4" eb="5">
      <t>リョウ</t>
    </rPh>
    <rPh sb="5" eb="6">
      <t>ゾウ</t>
    </rPh>
    <rPh sb="6" eb="7">
      <t>マタ</t>
    </rPh>
    <rPh sb="8" eb="10">
      <t>ブッカ</t>
    </rPh>
    <rPh sb="10" eb="12">
      <t>コウトウ</t>
    </rPh>
    <rPh sb="15" eb="17">
      <t>ヨサン</t>
    </rPh>
    <rPh sb="17" eb="19">
      <t>ブソク</t>
    </rPh>
    <rPh sb="20" eb="22">
      <t>ヨウケン</t>
    </rPh>
    <rPh sb="23" eb="25">
      <t>カンワ</t>
    </rPh>
    <rPh sb="29" eb="30">
      <t>エ</t>
    </rPh>
    <phoneticPr fontId="2"/>
  </si>
  <si>
    <t>５.判断の基準を満たす製品を購入するための予算を確保できなかった</t>
    <rPh sb="2" eb="4">
      <t>ハンダン</t>
    </rPh>
    <rPh sb="5" eb="7">
      <t>キジュン</t>
    </rPh>
    <rPh sb="8" eb="9">
      <t>ミ</t>
    </rPh>
    <rPh sb="11" eb="13">
      <t>セイヒン</t>
    </rPh>
    <rPh sb="14" eb="16">
      <t>コウニュウ</t>
    </rPh>
    <rPh sb="21" eb="23">
      <t>ヨサン</t>
    </rPh>
    <rPh sb="24" eb="26">
      <t>カクホ</t>
    </rPh>
    <phoneticPr fontId="2"/>
  </si>
  <si>
    <t>乗用車</t>
    <rPh sb="0" eb="3">
      <t>ジョウヨウシャ</t>
    </rPh>
    <phoneticPr fontId="2"/>
  </si>
  <si>
    <t>テレワーク用ライセンス</t>
    <rPh sb="5" eb="6">
      <t>ヨウ</t>
    </rPh>
    <phoneticPr fontId="11"/>
  </si>
  <si>
    <t>Web会議システム</t>
    <rPh sb="3" eb="5">
      <t>カイギ</t>
    </rPh>
    <phoneticPr fontId="11"/>
  </si>
  <si>
    <t>災害備蓄用飲料水</t>
    <rPh sb="0" eb="2">
      <t>サイガイ</t>
    </rPh>
    <rPh sb="2" eb="4">
      <t>ビチク</t>
    </rPh>
    <rPh sb="4" eb="5">
      <t>ヨウ</t>
    </rPh>
    <rPh sb="5" eb="8">
      <t>インリョウスイ</t>
    </rPh>
    <phoneticPr fontId="11"/>
  </si>
  <si>
    <t>乗用車計</t>
    <rPh sb="0" eb="3">
      <t>ジョウヨウシャ</t>
    </rPh>
    <rPh sb="3" eb="4">
      <t>ケイ</t>
    </rPh>
    <phoneticPr fontId="2"/>
  </si>
  <si>
    <t>小型バス</t>
    <rPh sb="0" eb="2">
      <t>コガタ</t>
    </rPh>
    <phoneticPr fontId="2"/>
  </si>
  <si>
    <t>小型貨物車</t>
    <rPh sb="0" eb="2">
      <t>コガタ</t>
    </rPh>
    <rPh sb="2" eb="5">
      <t>カモツシャ</t>
    </rPh>
    <phoneticPr fontId="2"/>
  </si>
  <si>
    <t>バス等</t>
    <rPh sb="2" eb="3">
      <t>ラ</t>
    </rPh>
    <phoneticPr fontId="2"/>
  </si>
  <si>
    <t>トラック等</t>
    <rPh sb="4" eb="5">
      <t>ラ</t>
    </rPh>
    <phoneticPr fontId="2"/>
  </si>
  <si>
    <t>トラクタ</t>
    <phoneticPr fontId="2"/>
  </si>
  <si>
    <t>調達方針に定める調達目標を記載する</t>
    <phoneticPr fontId="2"/>
  </si>
  <si>
    <t>テレワーク用ライセンスについては、新規に契約するアカウント数を、Web会議システムについては、新規に契約するシステム数を計上する</t>
    <rPh sb="5" eb="6">
      <t>ヨウ</t>
    </rPh>
    <rPh sb="17" eb="19">
      <t>シンキ</t>
    </rPh>
    <rPh sb="20" eb="22">
      <t>ケイヤク</t>
    </rPh>
    <rPh sb="29" eb="30">
      <t>スウ</t>
    </rPh>
    <rPh sb="35" eb="37">
      <t>カイギ</t>
    </rPh>
    <rPh sb="47" eb="49">
      <t>シンキ</t>
    </rPh>
    <rPh sb="50" eb="52">
      <t>ケイヤク</t>
    </rPh>
    <rPh sb="58" eb="59">
      <t>スウ</t>
    </rPh>
    <rPh sb="60" eb="62">
      <t>ケイジョウ</t>
    </rPh>
    <phoneticPr fontId="2"/>
  </si>
  <si>
    <t>小型バス計（車両総重量3.5t以下）</t>
    <rPh sb="0" eb="2">
      <t>コガタ</t>
    </rPh>
    <rPh sb="4" eb="5">
      <t>ケイ</t>
    </rPh>
    <phoneticPr fontId="2"/>
  </si>
  <si>
    <t>小型貨物車計（車両総重量3.5t 以下の貨物自動車）</t>
    <rPh sb="0" eb="2">
      <t>コガタ</t>
    </rPh>
    <rPh sb="2" eb="4">
      <t>カモツ</t>
    </rPh>
    <rPh sb="4" eb="5">
      <t>シャ</t>
    </rPh>
    <rPh sb="5" eb="6">
      <t>ケイ</t>
    </rPh>
    <phoneticPr fontId="2"/>
  </si>
  <si>
    <t>バス等計（乗車定員10 人以上かつ車両総重量3.5t 超の乗用自動車）</t>
    <rPh sb="2" eb="3">
      <t>ラ</t>
    </rPh>
    <rPh sb="3" eb="4">
      <t>ケイ</t>
    </rPh>
    <phoneticPr fontId="2"/>
  </si>
  <si>
    <t>トラック等計（車両総重量3.5t 超の貨物自動車（けん引自動車を除く。））</t>
    <rPh sb="4" eb="5">
      <t>ラ</t>
    </rPh>
    <rPh sb="5" eb="6">
      <t>ケイ</t>
    </rPh>
    <phoneticPr fontId="2"/>
  </si>
  <si>
    <t>基準値２で発注した物品等</t>
    <phoneticPr fontId="11"/>
  </si>
  <si>
    <t>基準値１で発注した物品等</t>
    <rPh sb="0" eb="3">
      <t>キジュンチ</t>
    </rPh>
    <phoneticPr fontId="11"/>
  </si>
  <si>
    <t>小型バス（基準値２「次世代自動車」又は「次世代自動車以外」で発注した場合）</t>
    <rPh sb="0" eb="2">
      <t>コガタ</t>
    </rPh>
    <rPh sb="10" eb="13">
      <t>ジセダイ</t>
    </rPh>
    <rPh sb="13" eb="16">
      <t>ジドウシャ</t>
    </rPh>
    <rPh sb="17" eb="18">
      <t>マタ</t>
    </rPh>
    <rPh sb="20" eb="21">
      <t>ツギ</t>
    </rPh>
    <rPh sb="21" eb="23">
      <t>セダイ</t>
    </rPh>
    <rPh sb="23" eb="26">
      <t>ジドウシャ</t>
    </rPh>
    <rPh sb="26" eb="28">
      <t>イガイ</t>
    </rPh>
    <phoneticPr fontId="2"/>
  </si>
  <si>
    <t>小型貨物車（基準値２「次世代自動車」又は「次世代自動車以外」で発注した場合）</t>
    <rPh sb="0" eb="2">
      <t>コガタ</t>
    </rPh>
    <rPh sb="2" eb="5">
      <t>カモツシャ</t>
    </rPh>
    <phoneticPr fontId="2"/>
  </si>
  <si>
    <t>バス等（基準値２「次世代自動車」又は「次世代自動車以外」で発注した場合）</t>
    <rPh sb="2" eb="3">
      <t>ラ</t>
    </rPh>
    <phoneticPr fontId="2"/>
  </si>
  <si>
    <t>トラック等（基準値２「次世代自動車」又は「次世代自動車以外」で発注した場合）</t>
    <rPh sb="4" eb="5">
      <t>ラ</t>
    </rPh>
    <phoneticPr fontId="2"/>
  </si>
  <si>
    <t>トラクタ（基準値２「次世代自動車」又は「次世代自動車以外」で発注した場合）</t>
    <phoneticPr fontId="2"/>
  </si>
  <si>
    <t>①電気自動車</t>
    <rPh sb="3" eb="6">
      <t>ジドウシャ</t>
    </rPh>
    <phoneticPr fontId="2"/>
  </si>
  <si>
    <t>③プラグインハイブリッド自動車</t>
    <rPh sb="12" eb="15">
      <t>ジドウシャ</t>
    </rPh>
    <phoneticPr fontId="2"/>
  </si>
  <si>
    <t>⑤水素自動車</t>
    <rPh sb="1" eb="3">
      <t>スイソ</t>
    </rPh>
    <rPh sb="3" eb="6">
      <t>ジドウシャ</t>
    </rPh>
    <phoneticPr fontId="2"/>
  </si>
  <si>
    <t>⑧次世代自動車以外の乗用車（非適合）</t>
    <phoneticPr fontId="2"/>
  </si>
  <si>
    <t>※基準値１又は基準値２による発注状況（オレンジ色）と実績ベースでの車種別内訳を把握する</t>
    <rPh sb="1" eb="4">
      <t>キジュンチ</t>
    </rPh>
    <rPh sb="5" eb="6">
      <t>マタ</t>
    </rPh>
    <rPh sb="7" eb="10">
      <t>キジュンチ</t>
    </rPh>
    <rPh sb="14" eb="16">
      <t>ハッチュウ</t>
    </rPh>
    <rPh sb="16" eb="18">
      <t>ジョウキョウ</t>
    </rPh>
    <rPh sb="23" eb="24">
      <t>イロ</t>
    </rPh>
    <rPh sb="26" eb="28">
      <t>ジッセキ</t>
    </rPh>
    <rPh sb="33" eb="36">
      <t>シャシュベツ</t>
    </rPh>
    <rPh sb="36" eb="38">
      <t>ウチワケ</t>
    </rPh>
    <rPh sb="39" eb="41">
      <t>ハアク</t>
    </rPh>
    <phoneticPr fontId="2"/>
  </si>
  <si>
    <t>■入力方法</t>
    <rPh sb="1" eb="3">
      <t>ニュウリョク</t>
    </rPh>
    <rPh sb="3" eb="5">
      <t>ホウホウ</t>
    </rPh>
    <phoneticPr fontId="2"/>
  </si>
  <si>
    <t>【乗用車以外の自動車の例】</t>
    <rPh sb="1" eb="4">
      <t>ジョウヨウシャ</t>
    </rPh>
    <rPh sb="4" eb="6">
      <t>イガイ</t>
    </rPh>
    <rPh sb="7" eb="10">
      <t>ジドウシャ</t>
    </rPh>
    <rPh sb="11" eb="12">
      <t>レイ</t>
    </rPh>
    <phoneticPr fontId="2"/>
  </si>
  <si>
    <t>【電気冷蔵庫等の例】</t>
    <rPh sb="1" eb="3">
      <t>デンキ</t>
    </rPh>
    <rPh sb="3" eb="6">
      <t>レイゾウコ</t>
    </rPh>
    <rPh sb="6" eb="7">
      <t>ラ</t>
    </rPh>
    <rPh sb="8" eb="9">
      <t>レイ</t>
    </rPh>
    <phoneticPr fontId="2"/>
  </si>
  <si>
    <t>紙類(7)</t>
    <phoneticPr fontId="2"/>
  </si>
  <si>
    <t>鍵かけ(フックを含む。)</t>
    <rPh sb="0" eb="1">
      <t>カギ</t>
    </rPh>
    <rPh sb="8" eb="9">
      <t>フク</t>
    </rPh>
    <phoneticPr fontId="2"/>
  </si>
  <si>
    <t>画像機器等(10)</t>
    <rPh sb="0" eb="2">
      <t>ガゾウ</t>
    </rPh>
    <rPh sb="4" eb="5">
      <t>トウ</t>
    </rPh>
    <phoneticPr fontId="2"/>
  </si>
  <si>
    <t>電子計算機等(4)</t>
    <rPh sb="0" eb="2">
      <t>デンシ</t>
    </rPh>
    <rPh sb="2" eb="5">
      <t>ケイサンキ</t>
    </rPh>
    <rPh sb="5" eb="6">
      <t>トウ</t>
    </rPh>
    <phoneticPr fontId="2"/>
  </si>
  <si>
    <t>オフィス機器等(5)</t>
    <rPh sb="4" eb="6">
      <t>キキ</t>
    </rPh>
    <rPh sb="6" eb="7">
      <t>トウ</t>
    </rPh>
    <phoneticPr fontId="2"/>
  </si>
  <si>
    <t>移動電話等(3)</t>
    <rPh sb="0" eb="2">
      <t>イドウ</t>
    </rPh>
    <rPh sb="2" eb="4">
      <t>デンワ</t>
    </rPh>
    <rPh sb="4" eb="5">
      <t>トウ</t>
    </rPh>
    <phoneticPr fontId="2"/>
  </si>
  <si>
    <t>家電製品(6)</t>
    <phoneticPr fontId="2"/>
  </si>
  <si>
    <t>温水器等(4)</t>
    <rPh sb="0" eb="3">
      <t>オンスイキ</t>
    </rPh>
    <rPh sb="3" eb="4">
      <t>ナド</t>
    </rPh>
    <phoneticPr fontId="2"/>
  </si>
  <si>
    <t>自動車等(8)</t>
    <rPh sb="3" eb="4">
      <t>トウ</t>
    </rPh>
    <phoneticPr fontId="2"/>
  </si>
  <si>
    <t>消火器(1)</t>
    <rPh sb="0" eb="3">
      <t>ショウカキ</t>
    </rPh>
    <phoneticPr fontId="2"/>
  </si>
  <si>
    <t>制服・作業服等(4)</t>
    <rPh sb="0" eb="2">
      <t>セイフク</t>
    </rPh>
    <rPh sb="5" eb="6">
      <t>フク</t>
    </rPh>
    <rPh sb="6" eb="7">
      <t>ラ</t>
    </rPh>
    <phoneticPr fontId="2"/>
  </si>
  <si>
    <t>インテリア・寝装寝具(11)</t>
    <rPh sb="8" eb="10">
      <t>シング</t>
    </rPh>
    <phoneticPr fontId="2"/>
  </si>
  <si>
    <t>作業手袋(1)</t>
    <phoneticPr fontId="2"/>
  </si>
  <si>
    <t>その他繊維製品(7)</t>
    <rPh sb="2" eb="3">
      <t>タ</t>
    </rPh>
    <rPh sb="3" eb="5">
      <t>センイ</t>
    </rPh>
    <rPh sb="5" eb="7">
      <t>セイヒン</t>
    </rPh>
    <phoneticPr fontId="2"/>
  </si>
  <si>
    <t>災害備蓄用品(15)</t>
    <rPh sb="2" eb="4">
      <t>ビチク</t>
    </rPh>
    <rPh sb="4" eb="6">
      <t>ヨウヒン</t>
    </rPh>
    <phoneticPr fontId="2"/>
  </si>
  <si>
    <t>（既存品目以外の10品目)</t>
    <rPh sb="1" eb="3">
      <t>キゾン</t>
    </rPh>
    <rPh sb="3" eb="5">
      <t>ヒンモク</t>
    </rPh>
    <rPh sb="5" eb="7">
      <t>イガイ</t>
    </rPh>
    <phoneticPr fontId="2"/>
  </si>
  <si>
    <t>公共工事(70)</t>
    <phoneticPr fontId="2"/>
  </si>
  <si>
    <t>ごみ袋等(1)</t>
    <rPh sb="2" eb="3">
      <t>フクロ</t>
    </rPh>
    <rPh sb="3" eb="4">
      <t>ラ</t>
    </rPh>
    <phoneticPr fontId="2"/>
  </si>
  <si>
    <t>節水器具</t>
    <rPh sb="0" eb="2">
      <t>セッスイ</t>
    </rPh>
    <rPh sb="2" eb="4">
      <t>キグ</t>
    </rPh>
    <phoneticPr fontId="2"/>
  </si>
  <si>
    <t>給水栓</t>
    <rPh sb="0" eb="3">
      <t>キュウスイセン</t>
    </rPh>
    <phoneticPr fontId="2"/>
  </si>
  <si>
    <t>⑥天然ガス自動車（非適合）</t>
    <rPh sb="5" eb="8">
      <t>ジドウシャ</t>
    </rPh>
    <phoneticPr fontId="2"/>
  </si>
  <si>
    <t>⑦クリーンディーゼル自動車（乗車定員10人以下の乗用車）（非適合）</t>
    <rPh sb="10" eb="12">
      <t>ジドウ</t>
    </rPh>
    <rPh sb="12" eb="13">
      <t>クルマ</t>
    </rPh>
    <rPh sb="14" eb="16">
      <t>ジョウシャ</t>
    </rPh>
    <rPh sb="16" eb="18">
      <t>テイイン</t>
    </rPh>
    <rPh sb="20" eb="21">
      <t>ニン</t>
    </rPh>
    <rPh sb="21" eb="23">
      <t>イカ</t>
    </rPh>
    <rPh sb="24" eb="26">
      <t>ジョウヨウ</t>
    </rPh>
    <rPh sb="26" eb="27">
      <t>シャ</t>
    </rPh>
    <phoneticPr fontId="2"/>
  </si>
  <si>
    <t>小型バス
（基準値１「電動車等」で発注した場合）</t>
    <rPh sb="0" eb="2">
      <t>コガタ</t>
    </rPh>
    <rPh sb="11" eb="13">
      <t>デンドウ</t>
    </rPh>
    <rPh sb="13" eb="14">
      <t>シャ</t>
    </rPh>
    <rPh sb="14" eb="15">
      <t>ラ</t>
    </rPh>
    <phoneticPr fontId="2"/>
  </si>
  <si>
    <t>電動車等（次世代自動車）の内訳</t>
    <rPh sb="0" eb="3">
      <t>デンドウシャ</t>
    </rPh>
    <rPh sb="3" eb="4">
      <t>ラ</t>
    </rPh>
    <rPh sb="5" eb="8">
      <t>ジセダイ</t>
    </rPh>
    <rPh sb="8" eb="11">
      <t>ジドウシャ</t>
    </rPh>
    <rPh sb="13" eb="15">
      <t>ウチワケ</t>
    </rPh>
    <phoneticPr fontId="2"/>
  </si>
  <si>
    <t>②燃料電池自動車</t>
    <rPh sb="1" eb="3">
      <t>ネンリョウ</t>
    </rPh>
    <rPh sb="3" eb="5">
      <t>デンチ</t>
    </rPh>
    <rPh sb="5" eb="8">
      <t>ジドウシャ</t>
    </rPh>
    <phoneticPr fontId="2"/>
  </si>
  <si>
    <t>④ハイブリッド自動車</t>
    <phoneticPr fontId="2"/>
  </si>
  <si>
    <t>⑤天然ガス自動車</t>
    <rPh sb="5" eb="8">
      <t>ジドウシャ</t>
    </rPh>
    <phoneticPr fontId="2"/>
  </si>
  <si>
    <t>⑥次世代自動車以外の小型バス</t>
    <phoneticPr fontId="2"/>
  </si>
  <si>
    <t>⑥次世代自動車以外の小型貨物車</t>
    <rPh sb="12" eb="15">
      <t>カモツシャ</t>
    </rPh>
    <phoneticPr fontId="2"/>
  </si>
  <si>
    <t>⑥次世代自動車以外のバス等</t>
    <rPh sb="12" eb="13">
      <t>ラ</t>
    </rPh>
    <phoneticPr fontId="2"/>
  </si>
  <si>
    <t>⑥次世代自動車以外のトラック等</t>
    <rPh sb="14" eb="15">
      <t>ラ</t>
    </rPh>
    <phoneticPr fontId="2"/>
  </si>
  <si>
    <t>⑥次世代自動車以外のトラクタ</t>
    <phoneticPr fontId="2"/>
  </si>
  <si>
    <t>小型貨物車
（基準値１「電動車等」で発注した場合）</t>
    <rPh sb="0" eb="2">
      <t>コガタ</t>
    </rPh>
    <rPh sb="2" eb="5">
      <t>カモツシャ</t>
    </rPh>
    <rPh sb="12" eb="14">
      <t>デンドウ</t>
    </rPh>
    <rPh sb="14" eb="15">
      <t>シャ</t>
    </rPh>
    <rPh sb="15" eb="16">
      <t>ラ</t>
    </rPh>
    <phoneticPr fontId="2"/>
  </si>
  <si>
    <t>小型貨物車（基準値２「次世代自動車」又は「次世代自動車以外」で発注した場合）</t>
    <rPh sb="0" eb="2">
      <t>コガタ</t>
    </rPh>
    <rPh sb="2" eb="5">
      <t>カモツシャ</t>
    </rPh>
    <rPh sb="11" eb="14">
      <t>ジセダイ</t>
    </rPh>
    <rPh sb="14" eb="17">
      <t>ジドウシャ</t>
    </rPh>
    <rPh sb="18" eb="19">
      <t>マタ</t>
    </rPh>
    <rPh sb="21" eb="22">
      <t>ツギ</t>
    </rPh>
    <rPh sb="22" eb="24">
      <t>セダイ</t>
    </rPh>
    <rPh sb="24" eb="27">
      <t>ジドウシャ</t>
    </rPh>
    <rPh sb="27" eb="29">
      <t>イガイ</t>
    </rPh>
    <phoneticPr fontId="2"/>
  </si>
  <si>
    <t>バス等
（基準値１「電動車等」で発注した場合）</t>
    <rPh sb="2" eb="3">
      <t>ラ</t>
    </rPh>
    <rPh sb="10" eb="12">
      <t>デンドウ</t>
    </rPh>
    <rPh sb="12" eb="13">
      <t>シャ</t>
    </rPh>
    <rPh sb="13" eb="14">
      <t>ラ</t>
    </rPh>
    <phoneticPr fontId="2"/>
  </si>
  <si>
    <t>バス等（基準値２「次世代自動車」又は「次世代自動車以外」で発注した場合）</t>
    <rPh sb="2" eb="3">
      <t>ラ</t>
    </rPh>
    <rPh sb="9" eb="12">
      <t>ジセダイ</t>
    </rPh>
    <rPh sb="12" eb="15">
      <t>ジドウシャ</t>
    </rPh>
    <rPh sb="16" eb="17">
      <t>マタ</t>
    </rPh>
    <rPh sb="19" eb="20">
      <t>ツギ</t>
    </rPh>
    <rPh sb="20" eb="22">
      <t>セダイ</t>
    </rPh>
    <rPh sb="22" eb="25">
      <t>ジドウシャ</t>
    </rPh>
    <rPh sb="25" eb="27">
      <t>イガイ</t>
    </rPh>
    <phoneticPr fontId="2"/>
  </si>
  <si>
    <t>トラック等
（基準値１「電動車等」で発注した場合）</t>
    <rPh sb="4" eb="5">
      <t>ラ</t>
    </rPh>
    <rPh sb="12" eb="14">
      <t>デンドウ</t>
    </rPh>
    <rPh sb="14" eb="15">
      <t>シャ</t>
    </rPh>
    <rPh sb="15" eb="16">
      <t>ラ</t>
    </rPh>
    <phoneticPr fontId="2"/>
  </si>
  <si>
    <t>トラック等（基準値２「次世代自動車」又は「次世代自動車以外」で発注した場合）</t>
    <rPh sb="4" eb="5">
      <t>ラ</t>
    </rPh>
    <rPh sb="11" eb="14">
      <t>ジセダイ</t>
    </rPh>
    <rPh sb="14" eb="17">
      <t>ジドウシャ</t>
    </rPh>
    <rPh sb="18" eb="19">
      <t>マタ</t>
    </rPh>
    <rPh sb="21" eb="22">
      <t>ツギ</t>
    </rPh>
    <rPh sb="22" eb="24">
      <t>セダイ</t>
    </rPh>
    <rPh sb="24" eb="27">
      <t>ジドウシャ</t>
    </rPh>
    <rPh sb="27" eb="29">
      <t>イガイ</t>
    </rPh>
    <phoneticPr fontId="2"/>
  </si>
  <si>
    <t>トラクタ
（基準値１「電動車等」で発注した場合）</t>
    <rPh sb="11" eb="13">
      <t>デンドウ</t>
    </rPh>
    <rPh sb="13" eb="14">
      <t>シャ</t>
    </rPh>
    <rPh sb="14" eb="15">
      <t>ラ</t>
    </rPh>
    <phoneticPr fontId="2"/>
  </si>
  <si>
    <t>トラクタ（基準値２「次世代自動車」又は「次世代自動車以外」で発注した場合）</t>
    <rPh sb="10" eb="13">
      <t>ジセダイ</t>
    </rPh>
    <rPh sb="13" eb="16">
      <t>ジドウシャ</t>
    </rPh>
    <rPh sb="17" eb="18">
      <t>マタ</t>
    </rPh>
    <rPh sb="20" eb="21">
      <t>ツギ</t>
    </rPh>
    <rPh sb="21" eb="23">
      <t>セダイ</t>
    </rPh>
    <rPh sb="23" eb="26">
      <t>ジドウシャ</t>
    </rPh>
    <rPh sb="26" eb="28">
      <t>イガイ</t>
    </rPh>
    <phoneticPr fontId="2"/>
  </si>
  <si>
    <t>②燃料電池自動車</t>
    <rPh sb="1" eb="5">
      <t>ネンリョウデンチ</t>
    </rPh>
    <rPh sb="5" eb="8">
      <t>ジドウシャ</t>
    </rPh>
    <phoneticPr fontId="2"/>
  </si>
  <si>
    <t>電動車等の内訳</t>
    <rPh sb="0" eb="3">
      <t>デンドウシャ</t>
    </rPh>
    <rPh sb="3" eb="4">
      <t>ラ</t>
    </rPh>
    <rPh sb="5" eb="7">
      <t>ウチワケ</t>
    </rPh>
    <phoneticPr fontId="2"/>
  </si>
  <si>
    <t>電動車等以外の内訳</t>
    <rPh sb="0" eb="2">
      <t>デンドウ</t>
    </rPh>
    <rPh sb="2" eb="3">
      <t>シャ</t>
    </rPh>
    <rPh sb="3" eb="4">
      <t>ラ</t>
    </rPh>
    <rPh sb="4" eb="6">
      <t>イガイ</t>
    </rPh>
    <rPh sb="7" eb="9">
      <t>ウチワケ</t>
    </rPh>
    <phoneticPr fontId="2"/>
  </si>
  <si>
    <t>⑥天然ガス自動車（非適合）</t>
    <rPh sb="5" eb="8">
      <t>ジドウシャ</t>
    </rPh>
    <rPh sb="9" eb="12">
      <t>ヒテキゴウ</t>
    </rPh>
    <phoneticPr fontId="2"/>
  </si>
  <si>
    <t>④ハイブリッド自動車</t>
    <rPh sb="7" eb="10">
      <t>ジドウシャ</t>
    </rPh>
    <phoneticPr fontId="2"/>
  </si>
  <si>
    <t>kg/箱</t>
    <rPh sb="3" eb="4">
      <t>ハコ</t>
    </rPh>
    <phoneticPr fontId="2"/>
  </si>
  <si>
    <t>制服・作業服(4)</t>
    <phoneticPr fontId="2"/>
  </si>
  <si>
    <t>災害備蓄用品(15)</t>
    <rPh sb="4" eb="6">
      <t>ヨウヒン</t>
    </rPh>
    <phoneticPr fontId="2"/>
  </si>
  <si>
    <t>小型バス
（基準値１「電動車等」で発注した場合）</t>
    <rPh sb="0" eb="2">
      <t>コガタ</t>
    </rPh>
    <rPh sb="11" eb="14">
      <t>デンドウシャ</t>
    </rPh>
    <rPh sb="14" eb="15">
      <t>ラ</t>
    </rPh>
    <phoneticPr fontId="2"/>
  </si>
  <si>
    <t>バス等
（基準値１「電動車等」で発注した場合）</t>
    <rPh sb="2" eb="3">
      <t>ラ</t>
    </rPh>
    <rPh sb="10" eb="13">
      <t>デンドウシャ</t>
    </rPh>
    <rPh sb="13" eb="14">
      <t>ラ</t>
    </rPh>
    <phoneticPr fontId="2"/>
  </si>
  <si>
    <t>トラクタ（車両総重量3.5t 超の貨物自動車（けん引自動車に限る。））</t>
    <phoneticPr fontId="2"/>
  </si>
  <si>
    <t>文具類(85)</t>
    <phoneticPr fontId="2"/>
  </si>
  <si>
    <t>テープ印字機等用カセット</t>
    <rPh sb="3" eb="6">
      <t>インジキ</t>
    </rPh>
    <rPh sb="6" eb="7">
      <t>ラ</t>
    </rPh>
    <rPh sb="7" eb="8">
      <t>ヨウ</t>
    </rPh>
    <phoneticPr fontId="11"/>
  </si>
  <si>
    <t>テープ印字機等用カテープ</t>
    <rPh sb="3" eb="6">
      <t>インジキ</t>
    </rPh>
    <rPh sb="6" eb="7">
      <t>ラ</t>
    </rPh>
    <rPh sb="7" eb="8">
      <t>ヨウ</t>
    </rPh>
    <phoneticPr fontId="11"/>
  </si>
  <si>
    <t>テープ印字機等用カセット</t>
    <rPh sb="3" eb="6">
      <t>インジキ</t>
    </rPh>
    <rPh sb="6" eb="7">
      <t>ラ</t>
    </rPh>
    <rPh sb="7" eb="8">
      <t>ヨウ</t>
    </rPh>
    <phoneticPr fontId="2"/>
  </si>
  <si>
    <t>テープ印字機等用テープ</t>
    <rPh sb="3" eb="6">
      <t>インジキ</t>
    </rPh>
    <rPh sb="6" eb="7">
      <t>ラ</t>
    </rPh>
    <rPh sb="7" eb="8">
      <t>ヨウ</t>
    </rPh>
    <phoneticPr fontId="2"/>
  </si>
  <si>
    <t>黄色のセルの箇所（コピー機等合計、電子計算機合計、プリンタ等合計、電気冷蔵庫等合計、エアコンディショナー合計、LED照明器具合計及び自動車の各品目合計、乗用車用タイヤ、太陽熱利用システムの該当箇所）については、自動計算により算出されるため、入力する必要はない（以下、②又は④において同様）</t>
    <rPh sb="0" eb="2">
      <t>キイロ</t>
    </rPh>
    <rPh sb="6" eb="8">
      <t>カショ</t>
    </rPh>
    <rPh sb="12" eb="13">
      <t>キ</t>
    </rPh>
    <rPh sb="13" eb="14">
      <t>トウ</t>
    </rPh>
    <rPh sb="14" eb="16">
      <t>ゴウケイ</t>
    </rPh>
    <rPh sb="17" eb="19">
      <t>デンシ</t>
    </rPh>
    <rPh sb="19" eb="22">
      <t>ケイサンキ</t>
    </rPh>
    <rPh sb="22" eb="24">
      <t>ゴウケイ</t>
    </rPh>
    <rPh sb="29" eb="30">
      <t>トウ</t>
    </rPh>
    <rPh sb="30" eb="32">
      <t>ゴウケイ</t>
    </rPh>
    <rPh sb="33" eb="35">
      <t>デンキ</t>
    </rPh>
    <rPh sb="35" eb="39">
      <t>レイゾウコラ</t>
    </rPh>
    <rPh sb="52" eb="54">
      <t>ゴウケイ</t>
    </rPh>
    <rPh sb="58" eb="62">
      <t>ショウメイキグ</t>
    </rPh>
    <rPh sb="62" eb="64">
      <t>ゴウケイ</t>
    </rPh>
    <rPh sb="64" eb="65">
      <t>オヨ</t>
    </rPh>
    <rPh sb="66" eb="69">
      <t>ジドウシャ</t>
    </rPh>
    <rPh sb="76" eb="79">
      <t>ジョウヨウシャ</t>
    </rPh>
    <rPh sb="79" eb="80">
      <t>ヨウ</t>
    </rPh>
    <rPh sb="84" eb="87">
      <t>タイヨウネツ</t>
    </rPh>
    <rPh sb="87" eb="89">
      <t>リヨウ</t>
    </rPh>
    <rPh sb="94" eb="96">
      <t>ガイトウ</t>
    </rPh>
    <rPh sb="96" eb="98">
      <t>カショ</t>
    </rPh>
    <rPh sb="105" eb="107">
      <t>ジドウ</t>
    </rPh>
    <rPh sb="107" eb="109">
      <t>ケイサン</t>
    </rPh>
    <rPh sb="112" eb="114">
      <t>サンシュツ</t>
    </rPh>
    <rPh sb="120" eb="122">
      <t>ニュウリョク</t>
    </rPh>
    <rPh sb="124" eb="126">
      <t>ヒツヨウ</t>
    </rPh>
    <rPh sb="134" eb="135">
      <t>マタ</t>
    </rPh>
    <phoneticPr fontId="2"/>
  </si>
  <si>
    <t>個室ブース</t>
    <rPh sb="0" eb="2">
      <t>コシツ</t>
    </rPh>
    <phoneticPr fontId="2"/>
  </si>
  <si>
    <t>ディスプレイスタンド</t>
    <phoneticPr fontId="2"/>
  </si>
  <si>
    <t>電球形LEDランプ</t>
    <rPh sb="0" eb="2">
      <t>デンキュウ</t>
    </rPh>
    <rPh sb="2" eb="3">
      <t>カタチ</t>
    </rPh>
    <phoneticPr fontId="2"/>
  </si>
  <si>
    <t>電球形LEDランプ</t>
    <rPh sb="0" eb="3">
      <t>デンキュウカタチ</t>
    </rPh>
    <phoneticPr fontId="2"/>
  </si>
  <si>
    <t>布粘着テープ（プラスチック製クロステープを含む。）</t>
    <rPh sb="0" eb="1">
      <t>ヌノ</t>
    </rPh>
    <rPh sb="1" eb="3">
      <t>ネンチャク</t>
    </rPh>
    <rPh sb="13" eb="14">
      <t>セイ</t>
    </rPh>
    <rPh sb="21" eb="22">
      <t>フク</t>
    </rPh>
    <phoneticPr fontId="2"/>
  </si>
  <si>
    <t>コピー機（基準値２で発注した物品等）</t>
    <rPh sb="3" eb="4">
      <t>キ</t>
    </rPh>
    <rPh sb="5" eb="7">
      <t>キジュン</t>
    </rPh>
    <rPh sb="7" eb="8">
      <t>チ</t>
    </rPh>
    <rPh sb="10" eb="12">
      <t>ハッチュウ</t>
    </rPh>
    <rPh sb="14" eb="16">
      <t>ブッピン</t>
    </rPh>
    <rPh sb="16" eb="17">
      <t>ラ</t>
    </rPh>
    <phoneticPr fontId="2"/>
  </si>
  <si>
    <t>コピー機（基準値１で発注した物品等）</t>
    <rPh sb="3" eb="4">
      <t>キ</t>
    </rPh>
    <rPh sb="5" eb="7">
      <t>キジュン</t>
    </rPh>
    <rPh sb="7" eb="8">
      <t>チ</t>
    </rPh>
    <rPh sb="10" eb="12">
      <t>ハッチュウ</t>
    </rPh>
    <rPh sb="14" eb="16">
      <t>ブッピン</t>
    </rPh>
    <rPh sb="16" eb="17">
      <t>ラ</t>
    </rPh>
    <phoneticPr fontId="2"/>
  </si>
  <si>
    <t>複合機（基準値１で発注した物品等）</t>
    <rPh sb="0" eb="3">
      <t>フクゴウキ</t>
    </rPh>
    <rPh sb="4" eb="6">
      <t>キジュン</t>
    </rPh>
    <rPh sb="6" eb="7">
      <t>チ</t>
    </rPh>
    <rPh sb="9" eb="11">
      <t>ハッチュウ</t>
    </rPh>
    <rPh sb="13" eb="15">
      <t>ブッピン</t>
    </rPh>
    <rPh sb="15" eb="16">
      <t>ラ</t>
    </rPh>
    <phoneticPr fontId="2"/>
  </si>
  <si>
    <t>複合機（基準値２で発注した物品等）</t>
    <rPh sb="0" eb="3">
      <t>フクゴウキ</t>
    </rPh>
    <rPh sb="4" eb="6">
      <t>キジュン</t>
    </rPh>
    <rPh sb="6" eb="7">
      <t>チ</t>
    </rPh>
    <rPh sb="9" eb="11">
      <t>ハッチュウ</t>
    </rPh>
    <rPh sb="13" eb="15">
      <t>ブッピン</t>
    </rPh>
    <rPh sb="15" eb="16">
      <t>ラ</t>
    </rPh>
    <phoneticPr fontId="2"/>
  </si>
  <si>
    <t>拡張性デジタルコピー機（基準値１で発注した物品等）</t>
    <rPh sb="0" eb="2">
      <t>カクチョウ</t>
    </rPh>
    <rPh sb="2" eb="3">
      <t>セイ</t>
    </rPh>
    <rPh sb="10" eb="11">
      <t>キ</t>
    </rPh>
    <rPh sb="12" eb="14">
      <t>キジュン</t>
    </rPh>
    <rPh sb="14" eb="15">
      <t>チ</t>
    </rPh>
    <rPh sb="17" eb="19">
      <t>ハッチュウ</t>
    </rPh>
    <rPh sb="21" eb="23">
      <t>ブッピン</t>
    </rPh>
    <rPh sb="23" eb="24">
      <t>ラ</t>
    </rPh>
    <phoneticPr fontId="2"/>
  </si>
  <si>
    <t>拡張性デジタルコピー機（基準値２で発注した物品等）</t>
    <rPh sb="0" eb="2">
      <t>カクチョウ</t>
    </rPh>
    <rPh sb="2" eb="3">
      <t>セイ</t>
    </rPh>
    <rPh sb="10" eb="11">
      <t>キ</t>
    </rPh>
    <rPh sb="12" eb="14">
      <t>キジュン</t>
    </rPh>
    <rPh sb="14" eb="15">
      <t>チ</t>
    </rPh>
    <rPh sb="17" eb="19">
      <t>ハッチュウ</t>
    </rPh>
    <rPh sb="21" eb="23">
      <t>ブッピン</t>
    </rPh>
    <rPh sb="23" eb="24">
      <t>ラ</t>
    </rPh>
    <phoneticPr fontId="2"/>
  </si>
  <si>
    <t>低放射フィルム</t>
    <rPh sb="0" eb="3">
      <t>テイホウシャ</t>
    </rPh>
    <phoneticPr fontId="2"/>
  </si>
  <si>
    <t>照明(3)</t>
    <phoneticPr fontId="2"/>
  </si>
  <si>
    <t>当該特定調達品目に該当する物品等の調達量の合計（総調達量）を記載する</t>
    <rPh sb="15" eb="16">
      <t>トウ</t>
    </rPh>
    <phoneticPr fontId="2"/>
  </si>
  <si>
    <t>⑥　調達量</t>
    <phoneticPr fontId="2"/>
  </si>
  <si>
    <t>⑦　具体的仕様の主な例</t>
    <rPh sb="8" eb="9">
      <t>オモ</t>
    </rPh>
    <rPh sb="10" eb="11">
      <t>レイ</t>
    </rPh>
    <phoneticPr fontId="2"/>
  </si>
  <si>
    <t>⑧　環境への配慮の内容</t>
    <rPh sb="9" eb="11">
      <t>ナイヨウ</t>
    </rPh>
    <phoneticPr fontId="2"/>
  </si>
  <si>
    <t>⑨　主な理由</t>
    <rPh sb="2" eb="3">
      <t>オモ</t>
    </rPh>
    <rPh sb="4" eb="6">
      <t>リユウ</t>
    </rPh>
    <phoneticPr fontId="2"/>
  </si>
  <si>
    <t>⑩　備考</t>
    <phoneticPr fontId="2"/>
  </si>
  <si>
    <t>備考があれば記載する。調達方針において、予め判断の基準を満足するものを調達することが不可能であることが生じると判断し、１００％より低い調達目標を設定している場合は、その旨についても記載する</t>
    <rPh sb="0" eb="2">
      <t>ビコウ</t>
    </rPh>
    <rPh sb="6" eb="8">
      <t>キサイ</t>
    </rPh>
    <rPh sb="51" eb="52">
      <t>ショウ</t>
    </rPh>
    <rPh sb="82" eb="85">
      <t>ソノムネ</t>
    </rPh>
    <rPh sb="90" eb="92">
      <t>キサイ</t>
    </rPh>
    <phoneticPr fontId="2"/>
  </si>
  <si>
    <t>⑤　理由　* 該当欄に○印。適宜具体的内容を記載する。</t>
    <phoneticPr fontId="2"/>
  </si>
  <si>
    <t>⑥　備考</t>
    <phoneticPr fontId="2"/>
  </si>
  <si>
    <t>なお、当該欄が斜線（当該品目の調達が判断の基準を満足する等）の場合は、以下の③④⑤の欄について記載しない</t>
    <rPh sb="3" eb="5">
      <t>トウガイ</t>
    </rPh>
    <rPh sb="5" eb="6">
      <t>ラン</t>
    </rPh>
    <rPh sb="7" eb="9">
      <t>シャセン</t>
    </rPh>
    <rPh sb="10" eb="12">
      <t>トウガイ</t>
    </rPh>
    <rPh sb="12" eb="14">
      <t>ヒンモク</t>
    </rPh>
    <rPh sb="15" eb="17">
      <t>チョウタツ</t>
    </rPh>
    <rPh sb="18" eb="20">
      <t>ハンダン</t>
    </rPh>
    <rPh sb="21" eb="23">
      <t>キジュン</t>
    </rPh>
    <rPh sb="24" eb="26">
      <t>マンゾク</t>
    </rPh>
    <rPh sb="28" eb="29">
      <t>トウ</t>
    </rPh>
    <rPh sb="31" eb="33">
      <t>バアイ</t>
    </rPh>
    <rPh sb="35" eb="37">
      <t>イカ</t>
    </rPh>
    <rPh sb="42" eb="43">
      <t>ラン</t>
    </rPh>
    <rPh sb="47" eb="49">
      <t>キサイ</t>
    </rPh>
    <phoneticPr fontId="2"/>
  </si>
  <si>
    <t>家庭用エアコンディショナー</t>
    <rPh sb="0" eb="3">
      <t>カテイヨウ</t>
    </rPh>
    <phoneticPr fontId="2"/>
  </si>
  <si>
    <t>業務用エアコンディショナー（合計）</t>
    <rPh sb="0" eb="2">
      <t>ギョウム</t>
    </rPh>
    <rPh sb="2" eb="3">
      <t>ヨウ</t>
    </rPh>
    <rPh sb="14" eb="16">
      <t>ゴウケイ</t>
    </rPh>
    <phoneticPr fontId="2"/>
  </si>
  <si>
    <t>業務用エアコンディショナー（ビルマル以外）（基準値１で発注した物品等）</t>
    <rPh sb="0" eb="3">
      <t>ギョウムヨウ</t>
    </rPh>
    <rPh sb="18" eb="20">
      <t>イガイ</t>
    </rPh>
    <phoneticPr fontId="2"/>
  </si>
  <si>
    <t>業務用エアコンディショナー（ビルマル以外）（基準値２で発注した物品等）</t>
    <rPh sb="0" eb="3">
      <t>ギョウムヨウ</t>
    </rPh>
    <rPh sb="18" eb="20">
      <t>イガイ</t>
    </rPh>
    <phoneticPr fontId="2"/>
  </si>
  <si>
    <t>ビル用マルチ（基準値１で発注した物品等）</t>
    <rPh sb="2" eb="3">
      <t>ヨウ</t>
    </rPh>
    <phoneticPr fontId="2"/>
  </si>
  <si>
    <t>ビル用マルチ（基準値２で発注した物品等）</t>
    <rPh sb="2" eb="3">
      <t>ヨウ</t>
    </rPh>
    <phoneticPr fontId="2"/>
  </si>
  <si>
    <t>役務(20)</t>
    <phoneticPr fontId="2"/>
  </si>
  <si>
    <t>設備(11)</t>
    <phoneticPr fontId="2"/>
  </si>
  <si>
    <t>オフィス家具等(12)</t>
    <rPh sb="4" eb="6">
      <t>カグ</t>
    </rPh>
    <rPh sb="6" eb="7">
      <t>ナド</t>
    </rPh>
    <phoneticPr fontId="2"/>
  </si>
  <si>
    <t>オフィス家具等(12)</t>
    <phoneticPr fontId="2"/>
  </si>
  <si>
    <t>台</t>
  </si>
  <si>
    <t>本</t>
  </si>
  <si>
    <t>令和6年度特定調達品目調達実績取りまとめ表</t>
    <phoneticPr fontId="2"/>
  </si>
  <si>
    <t>エアコンディショナー等(4)</t>
    <rPh sb="10" eb="11">
      <t>トウ</t>
    </rPh>
    <phoneticPr fontId="2"/>
  </si>
  <si>
    <t>※</t>
    <phoneticPr fontId="2"/>
  </si>
  <si>
    <t>令和5年度からの品目の追加・削除はありません。</t>
    <rPh sb="0" eb="2">
      <t>レイワ</t>
    </rPh>
    <rPh sb="3" eb="5">
      <t>ネンド</t>
    </rPh>
    <rPh sb="8" eb="10">
      <t>ヒンモク</t>
    </rPh>
    <rPh sb="11" eb="13">
      <t>ツイカ</t>
    </rPh>
    <rPh sb="14" eb="16">
      <t>サクジョ</t>
    </rPh>
    <phoneticPr fontId="2"/>
  </si>
  <si>
    <t>自動車等のうち、「乗用車」を除く「小型バス」「小型貨物車」「バス等」「トラック等」「トラクタ」については、品目別に、基準値１に基づき発注した物品等と基準値２に基づき発注した物品等を分けて計上する。さらに、「電気自動車」「ハイブリッド自動車」などの車種別の内訳を入力する。各品目の合計欄は、車種別の内訳の合計が表示されるようにしている</t>
    <rPh sb="0" eb="3">
      <t>ジドウシャ</t>
    </rPh>
    <rPh sb="3" eb="4">
      <t>ラ</t>
    </rPh>
    <rPh sb="14" eb="15">
      <t>ノゾ</t>
    </rPh>
    <rPh sb="32" eb="33">
      <t>ラ</t>
    </rPh>
    <rPh sb="53" eb="56">
      <t>ヒンモクベツ</t>
    </rPh>
    <rPh sb="58" eb="61">
      <t>キジュンチ</t>
    </rPh>
    <rPh sb="63" eb="64">
      <t>モト</t>
    </rPh>
    <rPh sb="66" eb="68">
      <t>ハッチュウ</t>
    </rPh>
    <rPh sb="70" eb="72">
      <t>ブッピン</t>
    </rPh>
    <rPh sb="72" eb="73">
      <t>ラ</t>
    </rPh>
    <rPh sb="74" eb="77">
      <t>キジュンチ</t>
    </rPh>
    <rPh sb="79" eb="80">
      <t>モト</t>
    </rPh>
    <rPh sb="82" eb="84">
      <t>ハッチュウ</t>
    </rPh>
    <rPh sb="86" eb="88">
      <t>ブッピン</t>
    </rPh>
    <rPh sb="88" eb="89">
      <t>ラ</t>
    </rPh>
    <rPh sb="90" eb="91">
      <t>ワ</t>
    </rPh>
    <rPh sb="93" eb="95">
      <t>ケイジョウ</t>
    </rPh>
    <rPh sb="103" eb="105">
      <t>デンキ</t>
    </rPh>
    <rPh sb="105" eb="108">
      <t>ジドウシャ</t>
    </rPh>
    <rPh sb="116" eb="119">
      <t>ジドウシャ</t>
    </rPh>
    <rPh sb="123" eb="125">
      <t>シャシュ</t>
    </rPh>
    <rPh sb="125" eb="126">
      <t>ベツ</t>
    </rPh>
    <rPh sb="127" eb="129">
      <t>ウチワケ</t>
    </rPh>
    <rPh sb="130" eb="132">
      <t>ニュウリョク</t>
    </rPh>
    <rPh sb="135" eb="136">
      <t>カク</t>
    </rPh>
    <rPh sb="136" eb="138">
      <t>ヒンモク</t>
    </rPh>
    <rPh sb="139" eb="141">
      <t>ゴウケイ</t>
    </rPh>
    <rPh sb="141" eb="142">
      <t>ラン</t>
    </rPh>
    <rPh sb="144" eb="147">
      <t>シャシュベツ</t>
    </rPh>
    <rPh sb="148" eb="150">
      <t>ウチワケ</t>
    </rPh>
    <rPh sb="151" eb="153">
      <t>ゴウケイ</t>
    </rPh>
    <rPh sb="154" eb="156">
      <t>ヒョウジ</t>
    </rPh>
    <phoneticPr fontId="2"/>
  </si>
  <si>
    <t>令和６年度特定調達品目調達実績取りまとめ表 年間集計表注記</t>
    <rPh sb="0" eb="2">
      <t>レイワ</t>
    </rPh>
    <rPh sb="22" eb="24">
      <t>ネンカン</t>
    </rPh>
    <rPh sb="26" eb="27">
      <t>ヒョウ</t>
    </rPh>
    <rPh sb="27" eb="29">
      <t>チュウキ</t>
    </rPh>
    <phoneticPr fontId="2"/>
  </si>
  <si>
    <t>令和６年度特定調達品目調達実績取りまとめ表　月別集計表注記</t>
    <rPh sb="22" eb="24">
      <t>ツキベツ</t>
    </rPh>
    <rPh sb="24" eb="26">
      <t>シュウケイ</t>
    </rPh>
    <rPh sb="26" eb="27">
      <t>ヒョウ</t>
    </rPh>
    <rPh sb="27" eb="29">
      <t>チュウキ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</si>
</sst>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15"/>
      <name val="HGS創英角ｺﾞｼｯｸUB"/>
      <family val="3"/>
      <charset val="128"/>
    </font>
    <font>
      <sz val="11"/>
      <name val="ＭＳ ゴシック"/>
      <family val="3"/>
      <charset val="128"/>
    </font>
    <font>
      <sz val="9"/>
      <color indexed="10"/>
      <name val="ＭＳ ゴシック"/>
      <family val="3"/>
      <charset val="128"/>
    </font>
    <font>
      <sz val="9"/>
      <name val="ＭＳ ゴシック"/>
      <family val="3"/>
      <charset val="128"/>
    </font>
    <font>
      <sz val="11"/>
      <color indexed="10"/>
      <name val="ＭＳ ゴシック"/>
      <family val="3"/>
      <charset val="128"/>
    </font>
    <font>
      <sz val="15"/>
      <color indexed="9"/>
      <name val="HGS創英角ｺﾞｼｯｸUB"/>
      <family val="3"/>
      <charset val="128"/>
    </font>
    <font>
      <sz val="11"/>
      <name val="ＭＳ Ｐゴシック"/>
      <family val="3"/>
      <charset val="128"/>
    </font>
    <font>
      <sz val="6"/>
      <name val="ＭＳ 明朝"/>
      <family val="1"/>
      <charset val="128"/>
    </font>
    <font>
      <sz val="6"/>
      <name val="ＭＳ Ｐゴシック"/>
      <family val="3"/>
      <charset val="128"/>
    </font>
    <font>
      <sz val="11"/>
      <name val="HG丸ｺﾞｼｯｸM-PRO"/>
      <family val="3"/>
      <charset val="128"/>
    </font>
    <font>
      <sz val="14"/>
      <name val="HG丸ｺﾞｼｯｸM-PRO"/>
      <family val="3"/>
      <charset val="128"/>
    </font>
    <font>
      <sz val="9"/>
      <color indexed="10"/>
      <name val="HG丸ｺﾞｼｯｸM-PRO"/>
      <family val="3"/>
      <charset val="128"/>
    </font>
    <font>
      <sz val="12"/>
      <name val="HG丸ｺﾞｼｯｸM-PRO"/>
      <family val="3"/>
      <charset val="128"/>
    </font>
    <font>
      <b/>
      <sz val="20"/>
      <name val="HG丸ｺﾞｼｯｸM-PRO"/>
      <family val="3"/>
      <charset val="128"/>
    </font>
    <font>
      <b/>
      <u/>
      <sz val="20"/>
      <color indexed="12"/>
      <name val="HG丸ｺﾞｼｯｸM-PRO"/>
      <family val="3"/>
      <charset val="128"/>
    </font>
    <font>
      <b/>
      <sz val="22"/>
      <name val="HG丸ｺﾞｼｯｸM-PRO"/>
      <family val="3"/>
      <charset val="128"/>
    </font>
    <font>
      <sz val="14"/>
      <color theme="1"/>
      <name val="HGPｺﾞｼｯｸM"/>
      <family val="3"/>
      <charset val="128"/>
    </font>
    <font>
      <sz val="14"/>
      <color theme="0"/>
      <name val="HGPｺﾞｼｯｸM"/>
      <family val="3"/>
      <charset val="128"/>
    </font>
    <font>
      <sz val="11"/>
      <color theme="1"/>
      <name val="ＭＳ ゴシック"/>
      <family val="3"/>
      <charset val="128"/>
    </font>
    <font>
      <sz val="14"/>
      <color theme="1"/>
      <name val="BIZ UDPゴシック"/>
      <family val="3"/>
      <charset val="128"/>
    </font>
    <font>
      <b/>
      <sz val="16"/>
      <color theme="1"/>
      <name val="BIZ UDPゴシック"/>
      <family val="3"/>
      <charset val="128"/>
    </font>
    <font>
      <sz val="12"/>
      <color theme="1"/>
      <name val="HGPｺﾞｼｯｸM"/>
      <family val="3"/>
      <charset val="128"/>
    </font>
    <font>
      <sz val="12"/>
      <color theme="0"/>
      <name val="HGPｺﾞｼｯｸM"/>
      <family val="3"/>
      <charset val="128"/>
    </font>
    <font>
      <sz val="16"/>
      <color theme="1"/>
      <name val="BIZ UDPゴシック"/>
      <family val="3"/>
      <charset val="128"/>
    </font>
    <font>
      <sz val="12"/>
      <name val="ＭＳ Ｐゴシック"/>
      <family val="3"/>
      <charset val="128"/>
    </font>
    <font>
      <b/>
      <sz val="9"/>
      <color indexed="10"/>
      <name val="ＭＳ ゴシック"/>
      <family val="3"/>
      <charset val="128"/>
    </font>
    <font>
      <b/>
      <sz val="11"/>
      <color indexed="10"/>
      <name val="ＭＳ ゴシック"/>
      <family val="3"/>
      <charset val="128"/>
    </font>
    <font>
      <b/>
      <sz val="11"/>
      <name val="ＭＳ Ｐゴシック"/>
      <family val="3"/>
      <charset val="128"/>
    </font>
    <font>
      <b/>
      <sz val="20"/>
      <color theme="1"/>
      <name val="BIZ UDPゴシック"/>
      <family val="3"/>
      <charset val="128"/>
    </font>
    <font>
      <b/>
      <sz val="11"/>
      <color rgb="FF0070C0"/>
      <name val="ＭＳ Ｐゴシック"/>
      <family val="3"/>
      <charset val="128"/>
    </font>
    <font>
      <b/>
      <sz val="14"/>
      <color rgb="FF0070C0"/>
      <name val="ＭＳ Ｐゴシック"/>
      <family val="3"/>
      <charset val="128"/>
    </font>
  </fonts>
  <fills count="12">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1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s>
  <borders count="14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top style="hair">
        <color indexed="64"/>
      </top>
      <bottom style="thin">
        <color indexed="64"/>
      </bottom>
      <diagonal style="hair">
        <color indexed="64"/>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diagonalUp="1">
      <left/>
      <right/>
      <top style="hair">
        <color indexed="64"/>
      </top>
      <bottom style="thin">
        <color indexed="64"/>
      </bottom>
      <diagonal style="hair">
        <color indexed="64"/>
      </diagonal>
    </border>
    <border>
      <left/>
      <right style="medium">
        <color indexed="64"/>
      </right>
      <top style="hair">
        <color indexed="64"/>
      </top>
      <bottom style="thin">
        <color indexed="64"/>
      </bottom>
      <diagonal/>
    </border>
    <border diagonalUp="1">
      <left style="medium">
        <color indexed="64"/>
      </left>
      <right/>
      <top style="hair">
        <color indexed="64"/>
      </top>
      <bottom style="thin">
        <color indexed="64"/>
      </bottom>
      <diagonal style="hair">
        <color indexed="64"/>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diagonalUp="1">
      <left style="thin">
        <color indexed="64"/>
      </left>
      <right/>
      <top style="thin">
        <color indexed="64"/>
      </top>
      <bottom style="hair">
        <color indexed="64"/>
      </bottom>
      <diagonal style="hair">
        <color indexed="64"/>
      </diagonal>
    </border>
    <border diagonalUp="1">
      <left/>
      <right/>
      <top style="thin">
        <color indexed="64"/>
      </top>
      <bottom style="hair">
        <color indexed="64"/>
      </bottom>
      <diagonal style="hair">
        <color indexed="64"/>
      </diagonal>
    </border>
    <border>
      <left style="thin">
        <color indexed="64"/>
      </left>
      <right style="thin">
        <color indexed="64"/>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style="medium">
        <color indexed="64"/>
      </left>
      <right/>
      <top style="hair">
        <color indexed="64"/>
      </top>
      <bottom style="hair">
        <color indexed="64"/>
      </bottom>
      <diagonal style="hair">
        <color indexed="64"/>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diagonalUp="1">
      <left style="thin">
        <color indexed="64"/>
      </left>
      <right/>
      <top/>
      <bottom style="hair">
        <color indexed="64"/>
      </bottom>
      <diagonal style="hair">
        <color indexed="64"/>
      </diagonal>
    </border>
    <border diagonalUp="1">
      <left/>
      <right/>
      <top/>
      <bottom style="hair">
        <color indexed="64"/>
      </bottom>
      <diagonal style="hair">
        <color indexed="64"/>
      </diagonal>
    </border>
    <border>
      <left style="thin">
        <color indexed="64"/>
      </left>
      <right style="thin">
        <color indexed="64"/>
      </right>
      <top/>
      <bottom style="thin">
        <color indexed="64"/>
      </bottom>
      <diagonal/>
    </border>
    <border>
      <left style="thin">
        <color indexed="64"/>
      </left>
      <right/>
      <top/>
      <bottom style="thin">
        <color indexed="64"/>
      </bottom>
      <diagonal/>
    </border>
    <border diagonalUp="1">
      <left style="thin">
        <color indexed="64"/>
      </left>
      <right/>
      <top style="hair">
        <color indexed="64"/>
      </top>
      <bottom/>
      <diagonal style="hair">
        <color indexed="64"/>
      </diagonal>
    </border>
    <border>
      <left/>
      <right style="thin">
        <color indexed="64"/>
      </right>
      <top style="hair">
        <color indexed="64"/>
      </top>
      <bottom/>
      <diagonal/>
    </border>
    <border diagonalUp="1">
      <left/>
      <right/>
      <top style="hair">
        <color indexed="64"/>
      </top>
      <bottom/>
      <diagonal style="hair">
        <color indexed="64"/>
      </diagonal>
    </border>
    <border diagonalUp="1">
      <left style="medium">
        <color indexed="64"/>
      </left>
      <right/>
      <top style="hair">
        <color indexed="64"/>
      </top>
      <bottom/>
      <diagonal style="hair">
        <color indexed="64"/>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style="medium">
        <color indexed="64"/>
      </left>
      <right/>
      <top style="hair">
        <color indexed="64"/>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diagonalUp="1">
      <left style="medium">
        <color indexed="64"/>
      </left>
      <right/>
      <top style="thin">
        <color indexed="64"/>
      </top>
      <bottom style="hair">
        <color indexed="64"/>
      </bottom>
      <diagonal style="hair">
        <color indexed="64"/>
      </diagonal>
    </border>
    <border diagonalUp="1">
      <left style="medium">
        <color indexed="64"/>
      </left>
      <right/>
      <top style="thin">
        <color indexed="64"/>
      </top>
      <bottom style="thin">
        <color indexed="64"/>
      </bottom>
      <diagonal style="hair">
        <color indexed="64"/>
      </diagonal>
    </border>
    <border diagonalUp="1">
      <left style="medium">
        <color indexed="64"/>
      </left>
      <right/>
      <top/>
      <bottom/>
      <diagonal style="hair">
        <color indexed="64"/>
      </diagonal>
    </border>
    <border diagonalUp="1">
      <left style="medium">
        <color indexed="64"/>
      </left>
      <right/>
      <top/>
      <bottom style="hair">
        <color indexed="64"/>
      </bottom>
      <diagonal style="hair">
        <color indexed="64"/>
      </diagonal>
    </border>
    <border>
      <left style="medium">
        <color indexed="64"/>
      </left>
      <right style="medium">
        <color indexed="64"/>
      </right>
      <top/>
      <bottom style="thin">
        <color indexed="64"/>
      </bottom>
      <diagonal/>
    </border>
    <border>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thin">
        <color indexed="64"/>
      </bottom>
      <diagonal/>
    </border>
    <border diagonalUp="1">
      <left style="thin">
        <color indexed="64"/>
      </left>
      <right/>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style="thin">
        <color indexed="64"/>
      </left>
      <right/>
      <top/>
      <bottom/>
      <diagonal style="hair">
        <color indexed="64"/>
      </diagonal>
    </border>
    <border>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thin">
        <color indexed="64"/>
      </left>
      <right/>
      <top style="medium">
        <color indexed="64"/>
      </top>
      <bottom style="thin">
        <color indexed="64"/>
      </bottom>
      <diagonal/>
    </border>
    <border>
      <left style="thin">
        <color indexed="64"/>
      </left>
      <right/>
      <top style="dashed">
        <color indexed="64"/>
      </top>
      <bottom style="hair">
        <color indexed="64"/>
      </bottom>
      <diagonal/>
    </border>
  </borders>
  <cellStyleXfs count="3">
    <xf numFmtId="0" fontId="0" fillId="0" borderId="0"/>
    <xf numFmtId="38" fontId="1" fillId="0" borderId="0" applyFont="0" applyFill="0" applyBorder="0" applyAlignment="0" applyProtection="0"/>
    <xf numFmtId="38" fontId="10" fillId="0" borderId="0" applyFont="0" applyFill="0" applyBorder="0" applyAlignment="0" applyProtection="0"/>
  </cellStyleXfs>
  <cellXfs count="591">
    <xf numFmtId="0" fontId="0" fillId="0" borderId="0" xfId="0"/>
    <xf numFmtId="0" fontId="3" fillId="0" borderId="0" xfId="0" applyFont="1" applyAlignment="1">
      <alignment vertical="top"/>
    </xf>
    <xf numFmtId="0" fontId="3" fillId="0" borderId="0" xfId="0" applyFont="1" applyAlignment="1">
      <alignment horizontal="center" vertical="top"/>
    </xf>
    <xf numFmtId="0" fontId="0" fillId="0" borderId="0" xfId="0" applyAlignment="1">
      <alignment vertical="top"/>
    </xf>
    <xf numFmtId="0" fontId="6" fillId="0" borderId="0" xfId="0" applyFont="1" applyAlignment="1">
      <alignment vertical="top"/>
    </xf>
    <xf numFmtId="0" fontId="7" fillId="0" borderId="0" xfId="0" applyFont="1" applyAlignment="1">
      <alignment vertical="top"/>
    </xf>
    <xf numFmtId="0" fontId="4" fillId="0" borderId="0" xfId="0" applyFont="1" applyAlignment="1">
      <alignment vertical="top"/>
    </xf>
    <xf numFmtId="0" fontId="5" fillId="0" borderId="0" xfId="0" applyFont="1" applyAlignment="1">
      <alignment vertical="top"/>
    </xf>
    <xf numFmtId="0" fontId="5" fillId="0" borderId="0" xfId="0" applyFont="1" applyAlignment="1">
      <alignment vertical="top" wrapText="1"/>
    </xf>
    <xf numFmtId="0" fontId="8" fillId="0" borderId="0" xfId="0" applyFont="1" applyAlignment="1">
      <alignment vertical="top"/>
    </xf>
    <xf numFmtId="0" fontId="5" fillId="2" borderId="0" xfId="0" applyFont="1" applyFill="1" applyAlignment="1">
      <alignment vertical="top" wrapText="1"/>
    </xf>
    <xf numFmtId="0" fontId="5" fillId="3" borderId="0" xfId="0" applyFont="1" applyFill="1" applyAlignment="1">
      <alignment vertical="top" wrapText="1"/>
    </xf>
    <xf numFmtId="0" fontId="9" fillId="4" borderId="0" xfId="0" applyFont="1" applyFill="1" applyAlignment="1">
      <alignment horizontal="center" vertical="top"/>
    </xf>
    <xf numFmtId="0" fontId="3" fillId="0" borderId="0" xfId="0" applyFont="1" applyAlignment="1">
      <alignment horizontal="center" vertical="top" wrapText="1"/>
    </xf>
    <xf numFmtId="0" fontId="0" fillId="0" borderId="0" xfId="0" applyAlignment="1">
      <alignment vertical="top" wrapText="1"/>
    </xf>
    <xf numFmtId="0" fontId="5" fillId="6" borderId="0" xfId="0" applyFont="1" applyFill="1" applyAlignment="1">
      <alignment vertical="top" wrapText="1"/>
    </xf>
    <xf numFmtId="0" fontId="20" fillId="0" borderId="0" xfId="0" applyFont="1" applyAlignment="1">
      <alignment vertical="center"/>
    </xf>
    <xf numFmtId="0" fontId="21" fillId="0" borderId="0" xfId="0" applyFont="1" applyAlignment="1">
      <alignment vertical="center"/>
    </xf>
    <xf numFmtId="0" fontId="21" fillId="0" borderId="0" xfId="0" applyFont="1" applyAlignment="1">
      <alignment horizontal="center" vertical="center"/>
    </xf>
    <xf numFmtId="0" fontId="22" fillId="0" borderId="0" xfId="0" applyFont="1" applyAlignment="1">
      <alignment vertical="top" wrapText="1"/>
    </xf>
    <xf numFmtId="0" fontId="20" fillId="0" borderId="0" xfId="0" applyFont="1" applyAlignment="1">
      <alignment horizontal="center" vertical="center"/>
    </xf>
    <xf numFmtId="0" fontId="23" fillId="0" borderId="0" xfId="0" applyFont="1" applyAlignment="1">
      <alignment vertical="center"/>
    </xf>
    <xf numFmtId="0" fontId="23" fillId="7" borderId="2" xfId="0" applyFont="1" applyFill="1" applyBorder="1" applyAlignment="1">
      <alignment horizontal="center" vertical="center"/>
    </xf>
    <xf numFmtId="0" fontId="23" fillId="0" borderId="2" xfId="0" applyFont="1" applyBorder="1" applyAlignment="1">
      <alignment vertical="center" wrapText="1"/>
    </xf>
    <xf numFmtId="0" fontId="23" fillId="0" borderId="2" xfId="0" applyFont="1" applyBorder="1" applyAlignment="1">
      <alignment vertical="center"/>
    </xf>
    <xf numFmtId="0" fontId="23" fillId="0" borderId="2" xfId="0" applyFont="1" applyBorder="1" applyAlignment="1">
      <alignment horizontal="center" vertical="center"/>
    </xf>
    <xf numFmtId="0" fontId="23"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horizontal="left" vertical="center"/>
    </xf>
    <xf numFmtId="0" fontId="24" fillId="0" borderId="0" xfId="0" applyFont="1" applyAlignment="1">
      <alignment horizontal="left" vertical="center"/>
    </xf>
    <xf numFmtId="0" fontId="13" fillId="0" borderId="0" xfId="0" applyFont="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15" fillId="0" borderId="0" xfId="0" applyFont="1" applyAlignment="1">
      <alignment horizontal="left" vertical="center"/>
    </xf>
    <xf numFmtId="0" fontId="13" fillId="0" borderId="3" xfId="0" applyFont="1" applyBorder="1" applyAlignment="1">
      <alignment horizontal="distributed" vertical="center" justifyLastLine="1"/>
    </xf>
    <xf numFmtId="0" fontId="13" fillId="0" borderId="4" xfId="0" applyFont="1" applyBorder="1" applyAlignment="1">
      <alignment horizontal="left" vertical="center"/>
    </xf>
    <xf numFmtId="0" fontId="13" fillId="0" borderId="5" xfId="0" applyFont="1" applyBorder="1" applyAlignment="1">
      <alignment horizontal="center" vertical="center"/>
    </xf>
    <xf numFmtId="0" fontId="13" fillId="0" borderId="4" xfId="0" applyFont="1" applyBorder="1" applyAlignment="1">
      <alignment vertical="center"/>
    </xf>
    <xf numFmtId="0" fontId="13" fillId="0" borderId="6" xfId="0" applyFont="1" applyBorder="1" applyAlignment="1">
      <alignment horizontal="center" vertical="center"/>
    </xf>
    <xf numFmtId="0" fontId="13" fillId="0" borderId="7" xfId="0" applyFont="1" applyBorder="1" applyAlignment="1">
      <alignment horizontal="left" vertical="center"/>
    </xf>
    <xf numFmtId="0" fontId="13" fillId="0" borderId="9" xfId="0" applyFont="1" applyBorder="1" applyAlignment="1">
      <alignment horizontal="distributed" vertical="center"/>
    </xf>
    <xf numFmtId="0" fontId="13" fillId="0" borderId="0" xfId="0" applyFont="1" applyAlignment="1">
      <alignment horizontal="distributed"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9" xfId="0" applyFont="1" applyBorder="1" applyAlignment="1">
      <alignment horizontal="left" vertical="center"/>
    </xf>
    <xf numFmtId="0" fontId="13" fillId="0" borderId="9" xfId="0" quotePrefix="1" applyFont="1" applyBorder="1" applyAlignment="1">
      <alignment horizontal="center" vertical="center"/>
    </xf>
    <xf numFmtId="0" fontId="13" fillId="0" borderId="11" xfId="0" applyFont="1" applyBorder="1" applyAlignment="1">
      <alignment horizontal="center" vertical="center"/>
    </xf>
    <xf numFmtId="0" fontId="13" fillId="0" borderId="13" xfId="0" applyFont="1" applyBorder="1" applyAlignment="1">
      <alignment horizontal="left" vertical="center"/>
    </xf>
    <xf numFmtId="0" fontId="13" fillId="0" borderId="14" xfId="0" applyFont="1" applyBorder="1" applyAlignment="1">
      <alignment horizontal="left" vertical="center"/>
    </xf>
    <xf numFmtId="0" fontId="13" fillId="0" borderId="15" xfId="0" applyFont="1" applyBorder="1" applyAlignment="1">
      <alignment horizontal="center" vertical="center"/>
    </xf>
    <xf numFmtId="0" fontId="13" fillId="0" borderId="16" xfId="0" applyFont="1" applyBorder="1" applyAlignment="1">
      <alignment horizontal="left" vertical="center"/>
    </xf>
    <xf numFmtId="0" fontId="13" fillId="0" borderId="17" xfId="0" applyFont="1" applyBorder="1" applyAlignment="1">
      <alignment horizontal="distributed" vertical="center"/>
    </xf>
    <xf numFmtId="0" fontId="13" fillId="0" borderId="18" xfId="0" applyFont="1" applyBorder="1" applyAlignment="1">
      <alignment horizontal="distributed" vertical="center"/>
    </xf>
    <xf numFmtId="0" fontId="13" fillId="0" borderId="19" xfId="0" applyFont="1" applyBorder="1" applyAlignment="1">
      <alignment horizontal="distributed" vertical="center"/>
    </xf>
    <xf numFmtId="0" fontId="13" fillId="0" borderId="20" xfId="0" applyFont="1" applyBorder="1" applyAlignment="1">
      <alignment horizontal="distributed" vertical="center"/>
    </xf>
    <xf numFmtId="0" fontId="13" fillId="0" borderId="19" xfId="0" applyFont="1" applyBorder="1" applyAlignment="1">
      <alignment horizontal="center" vertical="center"/>
    </xf>
    <xf numFmtId="0" fontId="13" fillId="0" borderId="21" xfId="0" applyFont="1" applyBorder="1" applyAlignment="1">
      <alignment horizontal="center" vertical="center"/>
    </xf>
    <xf numFmtId="0" fontId="13" fillId="0" borderId="19" xfId="0" quotePrefix="1" applyFont="1" applyBorder="1" applyAlignment="1">
      <alignment horizontal="center"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5" xfId="0" applyFont="1" applyBorder="1" applyAlignment="1">
      <alignment horizontal="left" vertical="center" wrapText="1"/>
    </xf>
    <xf numFmtId="0" fontId="13" fillId="0" borderId="22" xfId="0" applyFont="1" applyBorder="1" applyAlignment="1">
      <alignment horizontal="center" vertical="center" wrapText="1"/>
    </xf>
    <xf numFmtId="0" fontId="13" fillId="0" borderId="26" xfId="0" applyFont="1" applyBorder="1" applyAlignment="1">
      <alignment horizontal="distributed" vertical="center"/>
    </xf>
    <xf numFmtId="0" fontId="13" fillId="0" borderId="27" xfId="0" applyFont="1" applyBorder="1" applyAlignment="1">
      <alignment vertical="center"/>
    </xf>
    <xf numFmtId="0" fontId="13" fillId="0" borderId="28" xfId="0" applyFont="1" applyBorder="1" applyAlignment="1" applyProtection="1">
      <alignment vertical="center"/>
      <protection locked="0"/>
    </xf>
    <xf numFmtId="0" fontId="13" fillId="2" borderId="28" xfId="0" applyFont="1" applyFill="1" applyBorder="1" applyAlignment="1">
      <alignment vertical="center"/>
    </xf>
    <xf numFmtId="0" fontId="13" fillId="2" borderId="29" xfId="0" applyFont="1" applyFill="1" applyBorder="1" applyAlignment="1">
      <alignment vertical="center"/>
    </xf>
    <xf numFmtId="0" fontId="13" fillId="0" borderId="30" xfId="0" applyFont="1" applyBorder="1" applyAlignment="1">
      <alignment vertical="center"/>
    </xf>
    <xf numFmtId="0" fontId="13" fillId="2" borderId="31" xfId="0" applyFont="1" applyFill="1" applyBorder="1" applyAlignment="1">
      <alignment vertical="center"/>
    </xf>
    <xf numFmtId="0" fontId="13" fillId="2" borderId="32" xfId="0" applyFont="1" applyFill="1" applyBorder="1" applyAlignment="1">
      <alignment vertical="center"/>
    </xf>
    <xf numFmtId="0" fontId="13" fillId="0" borderId="33" xfId="0" applyFont="1" applyBorder="1" applyAlignment="1" applyProtection="1">
      <alignment vertical="center"/>
      <protection locked="0"/>
    </xf>
    <xf numFmtId="0" fontId="13" fillId="0" borderId="30" xfId="0" applyFont="1" applyBorder="1" applyAlignment="1" applyProtection="1">
      <alignment vertical="center"/>
      <protection locked="0"/>
    </xf>
    <xf numFmtId="0" fontId="13" fillId="0" borderId="34" xfId="0" applyFont="1" applyBorder="1" applyAlignment="1" applyProtection="1">
      <alignment vertical="center"/>
      <protection locked="0"/>
    </xf>
    <xf numFmtId="0" fontId="13" fillId="0" borderId="8" xfId="0" applyFont="1" applyBorder="1" applyAlignment="1">
      <alignment horizontal="center" vertical="center"/>
    </xf>
    <xf numFmtId="0" fontId="13" fillId="0" borderId="35" xfId="0" applyFont="1" applyBorder="1" applyAlignment="1">
      <alignment vertical="center"/>
    </xf>
    <xf numFmtId="0" fontId="13" fillId="0" borderId="36" xfId="0" applyFont="1" applyBorder="1" applyAlignment="1">
      <alignment vertical="center"/>
    </xf>
    <xf numFmtId="0" fontId="13" fillId="0" borderId="37" xfId="0" applyFont="1" applyBorder="1" applyAlignment="1" applyProtection="1">
      <alignment vertical="center"/>
      <protection locked="0"/>
    </xf>
    <xf numFmtId="0" fontId="13" fillId="2" borderId="37" xfId="0" applyFont="1" applyFill="1" applyBorder="1" applyAlignment="1">
      <alignment vertical="center"/>
    </xf>
    <xf numFmtId="0" fontId="13" fillId="2" borderId="35" xfId="0" applyFont="1" applyFill="1" applyBorder="1" applyAlignment="1">
      <alignment vertical="center"/>
    </xf>
    <xf numFmtId="0" fontId="13" fillId="0" borderId="38" xfId="0" applyFont="1" applyBorder="1" applyAlignment="1">
      <alignment vertical="center"/>
    </xf>
    <xf numFmtId="0" fontId="13" fillId="0" borderId="2" xfId="0" applyFont="1" applyBorder="1" applyAlignment="1" applyProtection="1">
      <alignment vertical="center"/>
      <protection locked="0"/>
    </xf>
    <xf numFmtId="0" fontId="13" fillId="0" borderId="38" xfId="0" applyFont="1" applyBorder="1" applyAlignment="1" applyProtection="1">
      <alignment vertical="center"/>
      <protection locked="0"/>
    </xf>
    <xf numFmtId="0" fontId="13" fillId="0" borderId="39" xfId="0" applyFont="1" applyBorder="1" applyAlignment="1" applyProtection="1">
      <alignment vertical="center"/>
      <protection locked="0"/>
    </xf>
    <xf numFmtId="0" fontId="13" fillId="0" borderId="39" xfId="0" applyFont="1" applyBorder="1" applyAlignment="1" applyProtection="1">
      <alignment horizontal="left" vertical="center"/>
      <protection locked="0"/>
    </xf>
    <xf numFmtId="0" fontId="13" fillId="0" borderId="40" xfId="0" applyFont="1" applyBorder="1" applyAlignment="1">
      <alignment horizontal="distributed" vertical="center"/>
    </xf>
    <xf numFmtId="0" fontId="13" fillId="0" borderId="42" xfId="0" applyFont="1" applyBorder="1" applyAlignment="1">
      <alignment vertical="center"/>
    </xf>
    <xf numFmtId="0" fontId="13" fillId="0" borderId="12" xfId="0" applyFont="1" applyBorder="1" applyAlignment="1" applyProtection="1">
      <alignment vertical="center"/>
      <protection locked="0"/>
    </xf>
    <xf numFmtId="0" fontId="13" fillId="0" borderId="43" xfId="0" applyFont="1" applyBorder="1" applyAlignment="1">
      <alignment vertical="center"/>
    </xf>
    <xf numFmtId="0" fontId="13" fillId="2" borderId="44" xfId="0" applyFont="1" applyFill="1" applyBorder="1" applyAlignment="1">
      <alignment vertical="center"/>
    </xf>
    <xf numFmtId="0" fontId="13" fillId="0" borderId="45" xfId="0" applyFont="1" applyBorder="1" applyAlignment="1">
      <alignment vertical="center"/>
    </xf>
    <xf numFmtId="0" fontId="13" fillId="2" borderId="14" xfId="0" applyFont="1" applyFill="1" applyBorder="1" applyAlignment="1">
      <alignment vertical="center"/>
    </xf>
    <xf numFmtId="0" fontId="13" fillId="2" borderId="12" xfId="0" applyFont="1" applyFill="1" applyBorder="1" applyAlignment="1">
      <alignment vertical="center"/>
    </xf>
    <xf numFmtId="0" fontId="13" fillId="0" borderId="46" xfId="0" applyFont="1" applyBorder="1" applyAlignment="1">
      <alignment vertical="center"/>
    </xf>
    <xf numFmtId="0" fontId="13" fillId="2" borderId="47" xfId="0" applyFont="1" applyFill="1" applyBorder="1" applyAlignment="1">
      <alignment vertical="center"/>
    </xf>
    <xf numFmtId="0" fontId="13" fillId="0" borderId="44" xfId="0" applyFont="1" applyBorder="1" applyAlignment="1" applyProtection="1">
      <alignment vertical="center"/>
      <protection locked="0"/>
    </xf>
    <xf numFmtId="0" fontId="13" fillId="0" borderId="42" xfId="0" applyFont="1" applyBorder="1" applyAlignment="1" applyProtection="1">
      <alignment vertical="center"/>
      <protection locked="0"/>
    </xf>
    <xf numFmtId="0" fontId="13" fillId="0" borderId="48"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13" fillId="0" borderId="9" xfId="0" applyFont="1" applyBorder="1" applyAlignment="1">
      <alignment vertical="center" wrapText="1"/>
    </xf>
    <xf numFmtId="0" fontId="13" fillId="0" borderId="50" xfId="0" applyFont="1" applyBorder="1" applyAlignment="1">
      <alignment vertical="center"/>
    </xf>
    <xf numFmtId="0" fontId="13" fillId="0" borderId="51" xfId="0" applyFont="1" applyBorder="1" applyAlignment="1" applyProtection="1">
      <alignment vertical="center"/>
      <protection locked="0"/>
    </xf>
    <xf numFmtId="0" fontId="13" fillId="0" borderId="52" xfId="0" applyFont="1" applyBorder="1" applyAlignment="1">
      <alignment vertical="center"/>
    </xf>
    <xf numFmtId="0" fontId="13" fillId="2" borderId="53" xfId="0" applyFont="1" applyFill="1" applyBorder="1" applyAlignment="1">
      <alignment vertical="center"/>
    </xf>
    <xf numFmtId="0" fontId="13" fillId="0" borderId="54" xfId="0" applyFont="1" applyBorder="1" applyAlignment="1">
      <alignment vertical="center"/>
    </xf>
    <xf numFmtId="0" fontId="13" fillId="2" borderId="51" xfId="0" applyFont="1" applyFill="1" applyBorder="1" applyAlignment="1">
      <alignment vertical="center"/>
    </xf>
    <xf numFmtId="0" fontId="13" fillId="0" borderId="55" xfId="0" applyFont="1" applyBorder="1" applyAlignment="1">
      <alignment vertical="center"/>
    </xf>
    <xf numFmtId="0" fontId="13" fillId="2" borderId="56" xfId="0" applyFont="1" applyFill="1" applyBorder="1" applyAlignment="1">
      <alignment vertical="center"/>
    </xf>
    <xf numFmtId="0" fontId="13" fillId="0" borderId="53"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7" xfId="0" applyFont="1" applyBorder="1" applyAlignment="1" applyProtection="1">
      <alignment vertical="center"/>
      <protection locked="0"/>
    </xf>
    <xf numFmtId="0" fontId="13" fillId="0" borderId="58" xfId="0" applyFont="1" applyBorder="1" applyAlignment="1" applyProtection="1">
      <alignment vertical="center"/>
      <protection locked="0"/>
    </xf>
    <xf numFmtId="0" fontId="13" fillId="0" borderId="59" xfId="0" applyFont="1" applyBorder="1" applyAlignment="1">
      <alignment vertical="center"/>
    </xf>
    <xf numFmtId="0" fontId="13" fillId="0" borderId="60" xfId="0" applyFont="1" applyBorder="1" applyAlignment="1" applyProtection="1">
      <alignment vertical="center"/>
      <protection locked="0"/>
    </xf>
    <xf numFmtId="0" fontId="13" fillId="0" borderId="61" xfId="0" applyFont="1" applyBorder="1" applyAlignment="1">
      <alignment vertical="center"/>
    </xf>
    <xf numFmtId="0" fontId="13" fillId="2" borderId="62" xfId="0" applyFont="1" applyFill="1" applyBorder="1" applyAlignment="1">
      <alignment vertical="center"/>
    </xf>
    <xf numFmtId="0" fontId="13" fillId="0" borderId="63" xfId="0" applyFont="1" applyBorder="1" applyAlignment="1">
      <alignment vertical="center"/>
    </xf>
    <xf numFmtId="0" fontId="13" fillId="0" borderId="60" xfId="0" applyFont="1" applyBorder="1" applyAlignment="1">
      <alignment vertical="center"/>
    </xf>
    <xf numFmtId="0" fontId="13" fillId="0" borderId="64" xfId="0" applyFont="1" applyBorder="1" applyAlignment="1">
      <alignment vertical="center"/>
    </xf>
    <xf numFmtId="0" fontId="13" fillId="0" borderId="65" xfId="0" applyFont="1" applyBorder="1" applyAlignment="1">
      <alignment vertical="center"/>
    </xf>
    <xf numFmtId="0" fontId="13" fillId="0" borderId="62" xfId="0" applyFont="1" applyBorder="1" applyAlignment="1" applyProtection="1">
      <alignment vertical="center"/>
      <protection locked="0"/>
    </xf>
    <xf numFmtId="0" fontId="13" fillId="2" borderId="66" xfId="0" applyFont="1" applyFill="1" applyBorder="1" applyAlignment="1">
      <alignment vertical="center"/>
    </xf>
    <xf numFmtId="0" fontId="13" fillId="0" borderId="59"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67" xfId="0" applyFont="1" applyBorder="1" applyAlignment="1" applyProtection="1">
      <alignment vertical="center"/>
      <protection locked="0"/>
    </xf>
    <xf numFmtId="0" fontId="13" fillId="0" borderId="68" xfId="0" applyFont="1" applyBorder="1" applyAlignment="1" applyProtection="1">
      <alignment vertical="center"/>
      <protection locked="0"/>
    </xf>
    <xf numFmtId="0" fontId="13" fillId="0" borderId="69" xfId="0" applyFont="1" applyBorder="1" applyAlignment="1">
      <alignment vertical="center"/>
    </xf>
    <xf numFmtId="0" fontId="13" fillId="0" borderId="68" xfId="0" applyFont="1" applyBorder="1" applyAlignment="1">
      <alignment vertical="center"/>
    </xf>
    <xf numFmtId="0" fontId="13" fillId="0" borderId="48" xfId="0" applyFont="1" applyBorder="1" applyAlignment="1">
      <alignment vertical="center"/>
    </xf>
    <xf numFmtId="0" fontId="13" fillId="0" borderId="70" xfId="0" applyFont="1" applyBorder="1" applyAlignment="1" applyProtection="1">
      <alignment vertical="center"/>
      <protection locked="0"/>
    </xf>
    <xf numFmtId="0" fontId="13" fillId="0" borderId="55" xfId="0" applyFont="1" applyBorder="1" applyAlignment="1" applyProtection="1">
      <alignment vertical="center"/>
      <protection locked="0"/>
    </xf>
    <xf numFmtId="0" fontId="13" fillId="0" borderId="71" xfId="0" applyFont="1" applyBorder="1" applyAlignment="1" applyProtection="1">
      <alignment vertical="center"/>
      <protection locked="0"/>
    </xf>
    <xf numFmtId="0" fontId="13" fillId="0" borderId="72" xfId="0" applyFont="1" applyBorder="1" applyAlignment="1">
      <alignment vertical="center" wrapText="1"/>
    </xf>
    <xf numFmtId="0" fontId="13" fillId="0" borderId="73" xfId="0" applyFont="1" applyBorder="1" applyAlignment="1" applyProtection="1">
      <alignment vertical="center"/>
      <protection locked="0"/>
    </xf>
    <xf numFmtId="0" fontId="13" fillId="0" borderId="54" xfId="0" applyFont="1" applyBorder="1"/>
    <xf numFmtId="0" fontId="13" fillId="0" borderId="74" xfId="0" applyFont="1" applyBorder="1" applyAlignment="1">
      <alignment vertical="center"/>
    </xf>
    <xf numFmtId="0" fontId="13" fillId="0" borderId="73" xfId="0" applyFont="1" applyBorder="1" applyAlignment="1">
      <alignment vertical="center"/>
    </xf>
    <xf numFmtId="0" fontId="13" fillId="0" borderId="57" xfId="0" applyFont="1" applyBorder="1" applyAlignment="1">
      <alignment vertical="center"/>
    </xf>
    <xf numFmtId="0" fontId="13" fillId="0" borderId="75" xfId="0" applyFont="1" applyBorder="1" applyAlignment="1">
      <alignment vertical="center"/>
    </xf>
    <xf numFmtId="0" fontId="13" fillId="0" borderId="76" xfId="0" applyFont="1" applyBorder="1" applyAlignment="1" applyProtection="1">
      <alignment vertical="center"/>
      <protection locked="0"/>
    </xf>
    <xf numFmtId="0" fontId="13" fillId="0" borderId="77" xfId="0" applyFont="1" applyBorder="1" applyAlignment="1" applyProtection="1">
      <alignment vertical="center"/>
      <protection locked="0"/>
    </xf>
    <xf numFmtId="0" fontId="13" fillId="0" borderId="78" xfId="0" applyFont="1" applyBorder="1" applyAlignment="1" applyProtection="1">
      <alignment vertical="center"/>
      <protection locked="0"/>
    </xf>
    <xf numFmtId="0" fontId="13" fillId="0" borderId="79" xfId="0" applyFont="1" applyBorder="1" applyAlignment="1" applyProtection="1">
      <alignment vertical="center"/>
      <protection locked="0"/>
    </xf>
    <xf numFmtId="0" fontId="13" fillId="0" borderId="72" xfId="0" applyFont="1" applyBorder="1" applyAlignment="1">
      <alignment vertical="center"/>
    </xf>
    <xf numFmtId="0" fontId="13" fillId="0" borderId="70" xfId="0" applyFont="1" applyBorder="1" applyAlignment="1">
      <alignment vertical="center"/>
    </xf>
    <xf numFmtId="0" fontId="13" fillId="0" borderId="80" xfId="0" applyFont="1" applyBorder="1" applyAlignment="1" applyProtection="1">
      <alignment vertical="center"/>
      <protection locked="0"/>
    </xf>
    <xf numFmtId="0" fontId="13" fillId="0" borderId="81" xfId="0" applyFont="1" applyBorder="1" applyAlignment="1">
      <alignment vertical="center"/>
    </xf>
    <xf numFmtId="0" fontId="13" fillId="0" borderId="80" xfId="0" applyFont="1" applyBorder="1" applyAlignment="1">
      <alignment vertical="center"/>
    </xf>
    <xf numFmtId="0" fontId="13" fillId="0" borderId="82" xfId="0" applyFont="1" applyBorder="1" applyAlignment="1">
      <alignment vertical="center" wrapText="1"/>
    </xf>
    <xf numFmtId="0" fontId="13" fillId="0" borderId="83" xfId="0" applyFont="1" applyBorder="1" applyAlignment="1">
      <alignment vertical="center" wrapText="1"/>
    </xf>
    <xf numFmtId="0" fontId="13" fillId="0" borderId="77" xfId="0" applyFont="1" applyBorder="1" applyAlignment="1">
      <alignment vertical="center"/>
    </xf>
    <xf numFmtId="0" fontId="13" fillId="0" borderId="84" xfId="0" applyFont="1" applyBorder="1" applyAlignment="1" applyProtection="1">
      <alignment vertical="center"/>
      <protection locked="0"/>
    </xf>
    <xf numFmtId="0" fontId="13" fillId="0" borderId="85" xfId="0" applyFont="1" applyBorder="1"/>
    <xf numFmtId="0" fontId="13" fillId="2" borderId="76" xfId="0" applyFont="1" applyFill="1" applyBorder="1" applyAlignment="1">
      <alignment vertical="center"/>
    </xf>
    <xf numFmtId="0" fontId="13" fillId="0" borderId="85" xfId="0" applyFont="1" applyBorder="1" applyAlignment="1">
      <alignment vertical="center"/>
    </xf>
    <xf numFmtId="0" fontId="13" fillId="0" borderId="86" xfId="0" applyFont="1" applyBorder="1" applyAlignment="1">
      <alignment vertical="center"/>
    </xf>
    <xf numFmtId="0" fontId="13" fillId="0" borderId="84" xfId="0" applyFont="1" applyBorder="1" applyAlignment="1">
      <alignment vertical="center"/>
    </xf>
    <xf numFmtId="0" fontId="13" fillId="0" borderId="78" xfId="0" applyFont="1" applyBorder="1" applyAlignment="1">
      <alignment vertical="center"/>
    </xf>
    <xf numFmtId="0" fontId="13" fillId="0" borderId="87" xfId="0" applyFont="1" applyBorder="1" applyAlignment="1">
      <alignment vertical="center"/>
    </xf>
    <xf numFmtId="0" fontId="13" fillId="0" borderId="88" xfId="0" applyFont="1" applyBorder="1" applyAlignment="1">
      <alignment vertical="center"/>
    </xf>
    <xf numFmtId="0" fontId="13" fillId="0" borderId="89" xfId="0" applyFont="1" applyBorder="1" applyAlignment="1" applyProtection="1">
      <alignment vertical="center"/>
      <protection locked="0"/>
    </xf>
    <xf numFmtId="0" fontId="13" fillId="0" borderId="46" xfId="0" applyFont="1" applyBorder="1" applyAlignment="1" applyProtection="1">
      <alignment vertical="center"/>
      <protection locked="0"/>
    </xf>
    <xf numFmtId="0" fontId="13" fillId="0" borderId="90" xfId="0" applyFont="1" applyBorder="1" applyAlignment="1" applyProtection="1">
      <alignment vertical="center"/>
      <protection locked="0"/>
    </xf>
    <xf numFmtId="0" fontId="13" fillId="0" borderId="91" xfId="0" applyFont="1" applyBorder="1" applyAlignment="1">
      <alignment vertical="center" shrinkToFit="1"/>
    </xf>
    <xf numFmtId="0" fontId="13" fillId="0" borderId="83" xfId="0" applyFont="1" applyBorder="1" applyAlignment="1" applyProtection="1">
      <alignment vertical="center"/>
      <protection locked="0"/>
    </xf>
    <xf numFmtId="0" fontId="13" fillId="0" borderId="15" xfId="0" applyFont="1" applyBorder="1" applyAlignment="1">
      <alignment vertical="center"/>
    </xf>
    <xf numFmtId="0" fontId="13" fillId="2" borderId="92" xfId="0" applyFont="1" applyFill="1" applyBorder="1" applyAlignment="1">
      <alignment vertical="center"/>
    </xf>
    <xf numFmtId="0" fontId="13" fillId="2" borderId="93" xfId="0" applyFont="1" applyFill="1" applyBorder="1" applyAlignment="1">
      <alignment vertical="center"/>
    </xf>
    <xf numFmtId="0" fontId="13" fillId="0" borderId="94" xfId="0" applyFont="1" applyBorder="1" applyAlignment="1" applyProtection="1">
      <alignment vertical="center"/>
      <protection locked="0"/>
    </xf>
    <xf numFmtId="0" fontId="13" fillId="0" borderId="95" xfId="0" applyFont="1" applyBorder="1" applyAlignment="1" applyProtection="1">
      <alignment vertical="center"/>
      <protection locked="0"/>
    </xf>
    <xf numFmtId="0" fontId="13" fillId="0" borderId="10" xfId="0" applyFont="1" applyBorder="1" applyAlignment="1">
      <alignment vertical="center"/>
    </xf>
    <xf numFmtId="0" fontId="13" fillId="2" borderId="0" xfId="0" applyFont="1" applyFill="1" applyAlignment="1">
      <alignment vertical="center"/>
    </xf>
    <xf numFmtId="0" fontId="13" fillId="0" borderId="96" xfId="0" applyFont="1" applyBorder="1" applyAlignment="1" applyProtection="1">
      <alignment vertical="center"/>
      <protection locked="0"/>
    </xf>
    <xf numFmtId="0" fontId="13" fillId="0" borderId="92" xfId="0" applyFont="1" applyBorder="1" applyAlignment="1" applyProtection="1">
      <alignment vertical="center"/>
      <protection locked="0"/>
    </xf>
    <xf numFmtId="0" fontId="13" fillId="0" borderId="97" xfId="0" applyFont="1" applyBorder="1" applyAlignment="1">
      <alignment horizontal="distributed" vertical="center"/>
    </xf>
    <xf numFmtId="0" fontId="13" fillId="0" borderId="11" xfId="0" applyFont="1" applyBorder="1" applyAlignment="1">
      <alignment vertical="center"/>
    </xf>
    <xf numFmtId="0" fontId="13" fillId="2" borderId="83" xfId="0" applyFont="1" applyFill="1" applyBorder="1" applyAlignment="1">
      <alignment vertical="center"/>
    </xf>
    <xf numFmtId="0" fontId="13" fillId="0" borderId="40" xfId="0" applyFont="1" applyBorder="1" applyAlignment="1">
      <alignment horizontal="center" vertical="center"/>
    </xf>
    <xf numFmtId="0" fontId="13" fillId="2" borderId="88" xfId="0" applyFont="1" applyFill="1" applyBorder="1" applyAlignment="1">
      <alignment vertical="center"/>
    </xf>
    <xf numFmtId="0" fontId="13" fillId="0" borderId="98" xfId="0" applyFont="1" applyBorder="1" applyAlignment="1">
      <alignment vertical="center"/>
    </xf>
    <xf numFmtId="0" fontId="13" fillId="0" borderId="99" xfId="0" applyFont="1" applyBorder="1" applyAlignment="1">
      <alignment vertical="center"/>
    </xf>
    <xf numFmtId="0" fontId="13" fillId="0" borderId="9" xfId="0" applyFont="1" applyBorder="1" applyAlignment="1" applyProtection="1">
      <alignment vertical="center"/>
      <protection locked="0"/>
    </xf>
    <xf numFmtId="0" fontId="13" fillId="2" borderId="9" xfId="0" applyFont="1" applyFill="1" applyBorder="1" applyAlignment="1">
      <alignment vertical="center"/>
    </xf>
    <xf numFmtId="0" fontId="13" fillId="0" borderId="72"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3" fillId="0" borderId="17" xfId="0" applyFont="1" applyBorder="1" applyAlignment="1" applyProtection="1">
      <alignment vertical="center"/>
      <protection locked="0"/>
    </xf>
    <xf numFmtId="0" fontId="13" fillId="0" borderId="12" xfId="0" applyFont="1" applyBorder="1" applyAlignment="1">
      <alignment vertical="center" shrinkToFit="1"/>
    </xf>
    <xf numFmtId="0" fontId="13" fillId="0" borderId="14" xfId="0" applyFont="1" applyBorder="1" applyAlignment="1">
      <alignment vertical="center" shrinkToFit="1"/>
    </xf>
    <xf numFmtId="0" fontId="13" fillId="0" borderId="83" xfId="0" applyFont="1" applyBorder="1" applyAlignment="1">
      <alignment vertical="center" shrinkToFit="1"/>
    </xf>
    <xf numFmtId="0" fontId="13" fillId="0" borderId="88" xfId="0" applyFont="1" applyBorder="1" applyAlignment="1">
      <alignment vertical="center" shrinkToFit="1"/>
    </xf>
    <xf numFmtId="0" fontId="13" fillId="0" borderId="100" xfId="0" applyFont="1" applyBorder="1" applyAlignment="1">
      <alignment vertical="center"/>
    </xf>
    <xf numFmtId="0" fontId="13" fillId="0" borderId="101" xfId="0" applyFont="1" applyBorder="1" applyAlignment="1">
      <alignment vertical="center"/>
    </xf>
    <xf numFmtId="0" fontId="13" fillId="0" borderId="102" xfId="0" applyFont="1" applyBorder="1" applyAlignment="1">
      <alignment vertical="center"/>
    </xf>
    <xf numFmtId="0" fontId="13" fillId="0" borderId="82" xfId="0" applyFont="1" applyBorder="1" applyAlignment="1" applyProtection="1">
      <alignment vertical="center"/>
      <protection locked="0"/>
    </xf>
    <xf numFmtId="0" fontId="13" fillId="0" borderId="98" xfId="0" applyFont="1" applyBorder="1" applyAlignment="1" applyProtection="1">
      <alignment vertical="center"/>
      <protection locked="0"/>
    </xf>
    <xf numFmtId="0" fontId="13" fillId="0" borderId="103" xfId="0" applyFont="1" applyBorder="1" applyAlignment="1" applyProtection="1">
      <alignment vertical="center"/>
      <protection locked="0"/>
    </xf>
    <xf numFmtId="0" fontId="13" fillId="0" borderId="72" xfId="0" applyFont="1" applyBorder="1" applyAlignment="1">
      <alignment horizontal="distributed" vertical="center"/>
    </xf>
    <xf numFmtId="0" fontId="13" fillId="0" borderId="82" xfId="0" applyFont="1" applyBorder="1" applyAlignment="1">
      <alignment horizontal="distributed" vertical="center"/>
    </xf>
    <xf numFmtId="0" fontId="13" fillId="0" borderId="8" xfId="0" applyFont="1" applyBorder="1" applyAlignment="1">
      <alignment horizontal="distributed" vertical="center" wrapText="1"/>
    </xf>
    <xf numFmtId="0" fontId="13" fillId="5" borderId="97" xfId="0" applyFont="1" applyFill="1" applyBorder="1" applyAlignment="1">
      <alignment horizontal="distributed" vertical="center"/>
    </xf>
    <xf numFmtId="0" fontId="13" fillId="0" borderId="35" xfId="0" applyFont="1" applyBorder="1" applyAlignment="1" applyProtection="1">
      <alignment vertical="center"/>
      <protection locked="0"/>
    </xf>
    <xf numFmtId="0" fontId="13" fillId="2" borderId="104" xfId="0" applyFont="1" applyFill="1" applyBorder="1" applyAlignment="1">
      <alignment vertical="center"/>
    </xf>
    <xf numFmtId="0" fontId="13" fillId="0" borderId="94" xfId="0" applyFont="1" applyBorder="1" applyAlignment="1">
      <alignment vertical="center" shrinkToFit="1"/>
    </xf>
    <xf numFmtId="0" fontId="13" fillId="0" borderId="42" xfId="0" applyFont="1" applyBorder="1" applyAlignment="1">
      <alignment vertical="center" shrinkToFit="1"/>
    </xf>
    <xf numFmtId="0" fontId="13" fillId="0" borderId="50" xfId="0" applyFont="1" applyBorder="1" applyAlignment="1">
      <alignment vertical="center" shrinkToFit="1"/>
    </xf>
    <xf numFmtId="0" fontId="13" fillId="0" borderId="77" xfId="0" applyFont="1" applyBorder="1" applyAlignment="1">
      <alignment vertical="center" shrinkToFit="1"/>
    </xf>
    <xf numFmtId="0" fontId="13" fillId="0" borderId="105" xfId="0" applyFont="1" applyBorder="1" applyAlignment="1">
      <alignment horizontal="distributed" vertical="center"/>
    </xf>
    <xf numFmtId="0" fontId="13" fillId="0" borderId="106" xfId="0" applyFont="1" applyBorder="1" applyAlignment="1" applyProtection="1">
      <alignment vertical="center"/>
      <protection locked="0"/>
    </xf>
    <xf numFmtId="0" fontId="13" fillId="0" borderId="107" xfId="0" applyFont="1" applyBorder="1" applyAlignment="1">
      <alignment vertical="center"/>
    </xf>
    <xf numFmtId="0" fontId="13" fillId="2" borderId="106" xfId="0" applyFont="1" applyFill="1" applyBorder="1" applyAlignment="1">
      <alignment vertical="center"/>
    </xf>
    <xf numFmtId="0" fontId="13" fillId="2" borderId="108" xfId="0" applyFont="1" applyFill="1" applyBorder="1" applyAlignment="1">
      <alignment vertical="center"/>
    </xf>
    <xf numFmtId="0" fontId="13" fillId="2" borderId="109" xfId="0" applyFont="1" applyFill="1" applyBorder="1" applyAlignment="1">
      <alignment vertical="center"/>
    </xf>
    <xf numFmtId="0" fontId="13" fillId="0" borderId="110" xfId="0" applyFont="1" applyBorder="1" applyAlignment="1" applyProtection="1">
      <alignment vertical="center"/>
      <protection locked="0"/>
    </xf>
    <xf numFmtId="0" fontId="13" fillId="0" borderId="111" xfId="0" applyFont="1" applyBorder="1" applyAlignment="1" applyProtection="1">
      <alignment vertical="center"/>
      <protection locked="0"/>
    </xf>
    <xf numFmtId="0" fontId="13" fillId="0" borderId="1" xfId="0" applyFont="1" applyBorder="1" applyAlignment="1" applyProtection="1">
      <alignment vertical="center"/>
      <protection locked="0"/>
    </xf>
    <xf numFmtId="0" fontId="13" fillId="0" borderId="15" xfId="0" applyFont="1" applyBorder="1" applyAlignment="1">
      <alignment vertical="center" shrinkToFit="1"/>
    </xf>
    <xf numFmtId="38" fontId="13" fillId="2" borderId="62" xfId="1" applyFont="1" applyFill="1" applyBorder="1" applyAlignment="1">
      <alignment vertical="center"/>
    </xf>
    <xf numFmtId="0" fontId="14" fillId="0" borderId="0" xfId="0" applyFont="1" applyAlignment="1">
      <alignment horizontal="right" vertical="center"/>
    </xf>
    <xf numFmtId="0" fontId="13" fillId="0" borderId="0" xfId="0" applyFont="1" applyAlignment="1">
      <alignment horizontal="right" vertical="center"/>
    </xf>
    <xf numFmtId="0" fontId="13" fillId="0" borderId="0" xfId="0" applyFont="1" applyAlignment="1">
      <alignment horizontal="center" vertical="center"/>
    </xf>
    <xf numFmtId="0" fontId="13" fillId="0" borderId="109" xfId="0" applyFont="1" applyBorder="1" applyAlignment="1">
      <alignment horizontal="center" vertical="center"/>
    </xf>
    <xf numFmtId="0" fontId="13" fillId="0" borderId="111" xfId="0" applyFont="1" applyBorder="1" applyAlignment="1">
      <alignment horizontal="center" vertical="center"/>
    </xf>
    <xf numFmtId="0" fontId="13" fillId="0" borderId="108" xfId="0" applyFont="1" applyBorder="1" applyAlignment="1">
      <alignment horizontal="center" vertical="center"/>
    </xf>
    <xf numFmtId="0" fontId="13" fillId="0" borderId="107" xfId="0" applyFont="1" applyBorder="1" applyAlignment="1">
      <alignment horizontal="center" vertical="center"/>
    </xf>
    <xf numFmtId="0" fontId="13" fillId="0" borderId="106" xfId="0" applyFont="1" applyBorder="1" applyAlignment="1">
      <alignment horizontal="center" vertical="center"/>
    </xf>
    <xf numFmtId="0" fontId="13" fillId="0" borderId="109" xfId="0" applyFont="1" applyBorder="1" applyAlignment="1">
      <alignment vertical="center"/>
    </xf>
    <xf numFmtId="0" fontId="13" fillId="0" borderId="111" xfId="0" applyFont="1" applyBorder="1" applyAlignment="1">
      <alignment vertical="center"/>
    </xf>
    <xf numFmtId="0" fontId="13" fillId="0" borderId="113" xfId="0" applyFont="1" applyBorder="1" applyAlignment="1">
      <alignment horizontal="center" vertical="center"/>
    </xf>
    <xf numFmtId="0" fontId="13" fillId="0" borderId="114" xfId="0" applyFont="1" applyBorder="1" applyAlignment="1">
      <alignment horizontal="center" vertical="center"/>
    </xf>
    <xf numFmtId="0" fontId="13" fillId="0" borderId="115" xfId="0" applyFont="1" applyBorder="1" applyAlignment="1" applyProtection="1">
      <alignment vertical="center"/>
      <protection locked="0"/>
    </xf>
    <xf numFmtId="0" fontId="13" fillId="0" borderId="116" xfId="0" applyFont="1" applyBorder="1" applyAlignment="1">
      <alignment horizontal="left" vertical="center"/>
    </xf>
    <xf numFmtId="0" fontId="13" fillId="0" borderId="115" xfId="0" applyFont="1" applyBorder="1" applyAlignment="1">
      <alignment vertical="center"/>
    </xf>
    <xf numFmtId="0" fontId="13" fillId="0" borderId="114" xfId="0" applyFont="1" applyBorder="1" applyAlignment="1">
      <alignment horizontal="left" vertical="center"/>
    </xf>
    <xf numFmtId="38" fontId="13" fillId="2" borderId="117" xfId="1" applyFont="1" applyFill="1" applyBorder="1" applyAlignment="1" applyProtection="1">
      <alignment vertical="center"/>
    </xf>
    <xf numFmtId="0" fontId="13" fillId="0" borderId="6" xfId="0" applyFont="1" applyBorder="1" applyAlignment="1">
      <alignment horizontal="left" vertical="center"/>
    </xf>
    <xf numFmtId="0" fontId="13" fillId="0" borderId="31" xfId="0" applyFont="1" applyBorder="1" applyAlignment="1">
      <alignment horizontal="center" vertical="center"/>
    </xf>
    <xf numFmtId="0" fontId="13" fillId="0" borderId="38" xfId="0" applyFont="1" applyBorder="1" applyAlignment="1">
      <alignment horizontal="center" vertical="center"/>
    </xf>
    <xf numFmtId="0" fontId="13" fillId="0" borderId="36" xfId="0" applyFont="1" applyBorder="1" applyAlignment="1">
      <alignment horizontal="left" vertical="center"/>
    </xf>
    <xf numFmtId="0" fontId="13" fillId="0" borderId="38" xfId="0" applyFont="1" applyBorder="1" applyAlignment="1">
      <alignment horizontal="left" vertical="center"/>
    </xf>
    <xf numFmtId="0" fontId="13" fillId="0" borderId="118" xfId="0" applyFont="1" applyBorder="1" applyAlignment="1">
      <alignment vertical="center"/>
    </xf>
    <xf numFmtId="0" fontId="13" fillId="0" borderId="117" xfId="0" applyFont="1" applyBorder="1" applyAlignment="1">
      <alignment horizontal="left" vertical="center"/>
    </xf>
    <xf numFmtId="0" fontId="13" fillId="0" borderId="119" xfId="0" applyFont="1" applyBorder="1" applyAlignment="1">
      <alignment vertical="center"/>
    </xf>
    <xf numFmtId="0" fontId="13" fillId="0" borderId="0" xfId="0" applyFont="1" applyAlignment="1">
      <alignment horizontal="left" vertical="center"/>
    </xf>
    <xf numFmtId="0" fontId="13" fillId="0" borderId="112" xfId="0" applyFont="1" applyBorder="1" applyAlignment="1">
      <alignment horizontal="center" vertical="center"/>
    </xf>
    <xf numFmtId="0" fontId="13" fillId="0" borderId="120" xfId="0" applyFont="1" applyBorder="1" applyAlignment="1">
      <alignment horizontal="center" vertical="center"/>
    </xf>
    <xf numFmtId="0" fontId="13" fillId="0" borderId="121" xfId="0" applyFont="1" applyBorder="1" applyAlignment="1" applyProtection="1">
      <alignment vertical="center"/>
      <protection locked="0"/>
    </xf>
    <xf numFmtId="0" fontId="13" fillId="0" borderId="122" xfId="0" applyFont="1" applyBorder="1" applyAlignment="1">
      <alignment horizontal="left" vertical="center"/>
    </xf>
    <xf numFmtId="0" fontId="13" fillId="0" borderId="120" xfId="0" applyFont="1" applyBorder="1" applyAlignment="1">
      <alignment horizontal="left" vertical="center"/>
    </xf>
    <xf numFmtId="0" fontId="13" fillId="0" borderId="3" xfId="0" applyFont="1" applyBorder="1" applyAlignment="1">
      <alignment horizontal="center" vertical="center"/>
    </xf>
    <xf numFmtId="0" fontId="13" fillId="0" borderId="117" xfId="0" applyFont="1" applyBorder="1" applyAlignment="1">
      <alignment horizontal="center" vertical="center"/>
    </xf>
    <xf numFmtId="0" fontId="13" fillId="0" borderId="115" xfId="0" applyFont="1" applyBorder="1" applyAlignment="1">
      <alignment horizontal="left" vertical="center"/>
    </xf>
    <xf numFmtId="0" fontId="13" fillId="0" borderId="115" xfId="0" applyFont="1" applyBorder="1" applyAlignment="1">
      <alignment horizontal="center" vertical="center"/>
    </xf>
    <xf numFmtId="0" fontId="13" fillId="0" borderId="116" xfId="0" applyFont="1" applyBorder="1" applyAlignment="1">
      <alignment horizontal="center" vertical="center"/>
    </xf>
    <xf numFmtId="0" fontId="13" fillId="0" borderId="124" xfId="0" applyFont="1" applyBorder="1" applyAlignment="1">
      <alignment horizontal="left" vertical="center"/>
    </xf>
    <xf numFmtId="0" fontId="13" fillId="0" borderId="10" xfId="0" applyFont="1" applyBorder="1" applyAlignment="1">
      <alignment horizontal="distributed" vertical="center"/>
    </xf>
    <xf numFmtId="0" fontId="13" fillId="0" borderId="12" xfId="0" applyFont="1" applyBorder="1" applyAlignment="1">
      <alignment horizontal="left" vertical="center"/>
    </xf>
    <xf numFmtId="0" fontId="13" fillId="0" borderId="35" xfId="0" applyFont="1" applyBorder="1" applyAlignment="1">
      <alignment horizontal="left" vertical="center"/>
    </xf>
    <xf numFmtId="0" fontId="13" fillId="0" borderId="88" xfId="0" applyFont="1" applyBorder="1" applyAlignment="1">
      <alignment horizontal="center" vertical="center"/>
    </xf>
    <xf numFmtId="0" fontId="13" fillId="0" borderId="125" xfId="0" applyFont="1" applyBorder="1" applyAlignment="1">
      <alignment horizontal="distributed" vertical="center"/>
    </xf>
    <xf numFmtId="0" fontId="13" fillId="0" borderId="21" xfId="0" applyFont="1" applyBorder="1" applyAlignment="1">
      <alignment horizontal="distributed" vertical="center"/>
    </xf>
    <xf numFmtId="0" fontId="13" fillId="0" borderId="20" xfId="0" applyFont="1" applyBorder="1" applyAlignment="1">
      <alignment horizontal="center" vertical="center"/>
    </xf>
    <xf numFmtId="0" fontId="13" fillId="0" borderId="19" xfId="0" applyFont="1" applyBorder="1" applyAlignment="1">
      <alignment vertical="center"/>
    </xf>
    <xf numFmtId="0" fontId="13" fillId="0" borderId="21" xfId="0" applyFont="1" applyBorder="1" applyAlignment="1">
      <alignment vertical="center"/>
    </xf>
    <xf numFmtId="0" fontId="13" fillId="0" borderId="19" xfId="0" applyFont="1" applyBorder="1" applyAlignment="1">
      <alignment horizontal="left" vertical="center"/>
    </xf>
    <xf numFmtId="0" fontId="13" fillId="0" borderId="19" xfId="0" applyFont="1" applyBorder="1" applyAlignment="1">
      <alignment horizontal="left" vertical="center" wrapText="1"/>
    </xf>
    <xf numFmtId="0" fontId="13" fillId="0" borderId="126" xfId="0" applyFont="1" applyBorder="1" applyAlignment="1">
      <alignment horizontal="distributed" vertical="center"/>
    </xf>
    <xf numFmtId="38" fontId="13" fillId="2" borderId="28" xfId="0" applyNumberFormat="1" applyFont="1" applyFill="1" applyBorder="1" applyAlignment="1" applyProtection="1">
      <alignment vertical="center"/>
      <protection locked="0"/>
    </xf>
    <xf numFmtId="0" fontId="13" fillId="0" borderId="127" xfId="0" applyFont="1" applyBorder="1" applyAlignment="1" applyProtection="1">
      <alignment vertical="center"/>
      <protection locked="0"/>
    </xf>
    <xf numFmtId="0" fontId="13" fillId="0" borderId="128" xfId="0" applyFont="1" applyBorder="1" applyAlignment="1" applyProtection="1">
      <alignment vertical="center"/>
      <protection locked="0"/>
    </xf>
    <xf numFmtId="0" fontId="13" fillId="0" borderId="128" xfId="0" applyFont="1" applyBorder="1" applyAlignment="1" applyProtection="1">
      <alignment horizontal="left" vertical="center"/>
      <protection locked="0"/>
    </xf>
    <xf numFmtId="0" fontId="13" fillId="3" borderId="104" xfId="0" applyFont="1" applyFill="1" applyBorder="1" applyAlignment="1">
      <alignment vertical="center"/>
    </xf>
    <xf numFmtId="0" fontId="13" fillId="0" borderId="104" xfId="0" applyFont="1" applyBorder="1" applyAlignment="1">
      <alignment vertical="center"/>
    </xf>
    <xf numFmtId="0" fontId="13" fillId="3" borderId="44" xfId="0" applyFont="1" applyFill="1" applyBorder="1" applyAlignment="1">
      <alignment vertical="center"/>
    </xf>
    <xf numFmtId="0" fontId="13" fillId="0" borderId="104" xfId="0" applyFont="1" applyBorder="1" applyAlignment="1" applyProtection="1">
      <alignment vertical="center"/>
      <protection locked="0"/>
    </xf>
    <xf numFmtId="0" fontId="13" fillId="0" borderId="129" xfId="0" applyFont="1" applyBorder="1" applyAlignment="1" applyProtection="1">
      <alignment vertical="center"/>
      <protection locked="0"/>
    </xf>
    <xf numFmtId="0" fontId="13" fillId="3" borderId="94" xfId="0" applyFont="1" applyFill="1" applyBorder="1" applyAlignment="1">
      <alignment vertical="center"/>
    </xf>
    <xf numFmtId="0" fontId="13" fillId="0" borderId="94" xfId="0" applyFont="1" applyBorder="1" applyAlignment="1">
      <alignment vertical="center"/>
    </xf>
    <xf numFmtId="0" fontId="13" fillId="3" borderId="53" xfId="0" applyFont="1" applyFill="1" applyBorder="1" applyAlignment="1">
      <alignment vertical="center"/>
    </xf>
    <xf numFmtId="0" fontId="13" fillId="0" borderId="130" xfId="0" applyFont="1" applyBorder="1" applyAlignment="1" applyProtection="1">
      <alignment vertical="center"/>
      <protection locked="0"/>
    </xf>
    <xf numFmtId="0" fontId="13" fillId="3" borderId="92" xfId="0" applyFont="1" applyFill="1" applyBorder="1" applyAlignment="1">
      <alignment vertical="center"/>
    </xf>
    <xf numFmtId="0" fontId="13" fillId="0" borderId="92" xfId="0" applyFont="1" applyBorder="1" applyAlignment="1">
      <alignment vertical="center"/>
    </xf>
    <xf numFmtId="0" fontId="13" fillId="3" borderId="62" xfId="0" applyFont="1" applyFill="1" applyBorder="1" applyAlignment="1">
      <alignment vertical="center"/>
    </xf>
    <xf numFmtId="0" fontId="13" fillId="0" borderId="131" xfId="0" applyFont="1" applyBorder="1" applyAlignment="1" applyProtection="1">
      <alignment vertical="center"/>
      <protection locked="0"/>
    </xf>
    <xf numFmtId="0" fontId="13" fillId="0" borderId="96" xfId="0" applyFont="1" applyBorder="1" applyAlignment="1">
      <alignment vertical="center"/>
    </xf>
    <xf numFmtId="0" fontId="13" fillId="0" borderId="132" xfId="0" applyFont="1" applyBorder="1" applyAlignment="1" applyProtection="1">
      <alignment vertical="center"/>
      <protection locked="0"/>
    </xf>
    <xf numFmtId="0" fontId="13" fillId="0" borderId="95" xfId="0" applyFont="1" applyBorder="1" applyAlignment="1">
      <alignment vertical="center"/>
    </xf>
    <xf numFmtId="0" fontId="13" fillId="0" borderId="133" xfId="0" applyFont="1" applyBorder="1" applyAlignment="1" applyProtection="1">
      <alignment vertical="center"/>
      <protection locked="0"/>
    </xf>
    <xf numFmtId="0" fontId="13" fillId="0" borderId="130" xfId="0" applyFont="1" applyBorder="1" applyAlignment="1" applyProtection="1">
      <alignment horizontal="left" vertical="center"/>
      <protection locked="0"/>
    </xf>
    <xf numFmtId="0" fontId="13" fillId="0" borderId="131" xfId="0" applyFont="1" applyBorder="1" applyAlignment="1" applyProtection="1">
      <alignment horizontal="left" vertical="center"/>
      <protection locked="0"/>
    </xf>
    <xf numFmtId="0" fontId="13" fillId="0" borderId="91" xfId="0" applyFont="1" applyBorder="1" applyAlignment="1">
      <alignment vertical="center" wrapText="1"/>
    </xf>
    <xf numFmtId="0" fontId="13" fillId="0" borderId="62" xfId="0" applyFont="1" applyBorder="1" applyAlignment="1">
      <alignment vertical="center"/>
    </xf>
    <xf numFmtId="0" fontId="13" fillId="0" borderId="131" xfId="0" applyFont="1" applyBorder="1" applyAlignment="1" applyProtection="1">
      <alignment vertical="center" wrapText="1"/>
      <protection locked="0"/>
    </xf>
    <xf numFmtId="0" fontId="13" fillId="0" borderId="129" xfId="0" applyFont="1" applyBorder="1" applyAlignment="1" applyProtection="1">
      <alignment horizontal="left" vertical="center"/>
      <protection locked="0"/>
    </xf>
    <xf numFmtId="0" fontId="13" fillId="0" borderId="132" xfId="0" applyFont="1" applyBorder="1" applyAlignment="1" applyProtection="1">
      <alignment horizontal="left" vertical="center"/>
      <protection locked="0"/>
    </xf>
    <xf numFmtId="0" fontId="13" fillId="0" borderId="134" xfId="0" applyFont="1" applyBorder="1" applyAlignment="1" applyProtection="1">
      <alignment vertical="center"/>
      <protection locked="0"/>
    </xf>
    <xf numFmtId="0" fontId="13" fillId="0" borderId="135" xfId="0" applyFont="1" applyBorder="1" applyAlignment="1">
      <alignment vertical="center"/>
    </xf>
    <xf numFmtId="0" fontId="13" fillId="0" borderId="128" xfId="0" applyFont="1" applyBorder="1" applyAlignment="1" applyProtection="1">
      <alignment vertical="center" wrapText="1"/>
      <protection locked="0"/>
    </xf>
    <xf numFmtId="0" fontId="13" fillId="8" borderId="37" xfId="0" applyFont="1" applyFill="1" applyBorder="1" applyAlignment="1">
      <alignment vertical="center"/>
    </xf>
    <xf numFmtId="0" fontId="13" fillId="0" borderId="136" xfId="0" applyFont="1" applyBorder="1" applyAlignment="1">
      <alignment vertical="center"/>
    </xf>
    <xf numFmtId="0" fontId="13" fillId="0" borderId="14" xfId="0" applyFont="1" applyBorder="1" applyAlignment="1">
      <alignment vertical="center"/>
    </xf>
    <xf numFmtId="0" fontId="13" fillId="0" borderId="134" xfId="0" applyFont="1" applyBorder="1" applyAlignment="1" applyProtection="1">
      <alignment horizontal="left" vertical="center"/>
      <protection locked="0"/>
    </xf>
    <xf numFmtId="0" fontId="13" fillId="0" borderId="14" xfId="0" applyFont="1" applyBorder="1" applyAlignment="1" applyProtection="1">
      <alignment vertical="center"/>
      <protection locked="0"/>
    </xf>
    <xf numFmtId="0" fontId="13" fillId="0" borderId="16" xfId="0" applyFont="1" applyBorder="1" applyAlignment="1" applyProtection="1">
      <alignment vertical="center" wrapText="1"/>
      <protection locked="0"/>
    </xf>
    <xf numFmtId="0" fontId="13" fillId="0" borderId="129" xfId="0" applyFont="1" applyBorder="1" applyAlignment="1" applyProtection="1">
      <alignment vertical="center" wrapText="1"/>
      <protection locked="0"/>
    </xf>
    <xf numFmtId="0" fontId="13" fillId="0" borderId="0" xfId="0" applyFont="1" applyAlignment="1" applyProtection="1">
      <alignment vertical="center"/>
      <protection locked="0"/>
    </xf>
    <xf numFmtId="0" fontId="13" fillId="0" borderId="137" xfId="0" applyFont="1" applyBorder="1" applyAlignment="1">
      <alignment vertical="center"/>
    </xf>
    <xf numFmtId="0" fontId="13" fillId="0" borderId="125" xfId="0" applyFont="1" applyBorder="1" applyAlignment="1" applyProtection="1">
      <alignment vertical="center" wrapText="1"/>
      <protection locked="0"/>
    </xf>
    <xf numFmtId="0" fontId="13" fillId="0" borderId="133" xfId="0" applyFont="1" applyBorder="1" applyAlignment="1" applyProtection="1">
      <alignment vertical="center" wrapText="1"/>
      <protection locked="0"/>
    </xf>
    <xf numFmtId="0" fontId="13" fillId="0" borderId="138" xfId="0" applyFont="1" applyBorder="1" applyAlignment="1">
      <alignment vertical="center" shrinkToFit="1"/>
    </xf>
    <xf numFmtId="0" fontId="13" fillId="0" borderId="139" xfId="0" applyFont="1" applyBorder="1" applyAlignment="1">
      <alignment horizontal="center" vertical="center"/>
    </xf>
    <xf numFmtId="0" fontId="13" fillId="0" borderId="123" xfId="0" applyFont="1" applyBorder="1" applyAlignment="1" applyProtection="1">
      <alignment vertical="center"/>
      <protection locked="0"/>
    </xf>
    <xf numFmtId="0" fontId="13" fillId="0" borderId="121" xfId="0" applyFont="1" applyBorder="1" applyAlignment="1">
      <alignment vertical="center"/>
    </xf>
    <xf numFmtId="0" fontId="13" fillId="0" borderId="122" xfId="0" applyFont="1" applyBorder="1" applyAlignment="1">
      <alignment vertical="center"/>
    </xf>
    <xf numFmtId="0" fontId="13" fillId="0" borderId="140" xfId="0" applyFont="1" applyBorder="1" applyAlignment="1" applyProtection="1">
      <alignment vertical="center" wrapText="1"/>
      <protection locked="0"/>
    </xf>
    <xf numFmtId="0" fontId="16" fillId="0" borderId="0" xfId="0" applyFont="1" applyAlignment="1">
      <alignment vertical="center"/>
    </xf>
    <xf numFmtId="0" fontId="13" fillId="0" borderId="0" xfId="0" applyFont="1" applyAlignment="1">
      <alignment vertical="center" wrapText="1"/>
    </xf>
    <xf numFmtId="0" fontId="13" fillId="0" borderId="9" xfId="0" applyFont="1" applyBorder="1" applyAlignment="1">
      <alignment vertical="center" shrinkToFit="1"/>
    </xf>
    <xf numFmtId="0" fontId="13" fillId="0" borderId="10" xfId="0" applyFont="1" applyBorder="1" applyAlignment="1">
      <alignment vertical="center" shrinkToFit="1"/>
    </xf>
    <xf numFmtId="0" fontId="17" fillId="0" borderId="0" xfId="0" applyFont="1" applyAlignment="1">
      <alignment vertical="center"/>
    </xf>
    <xf numFmtId="0" fontId="17" fillId="0" borderId="0" xfId="0" applyFont="1" applyAlignment="1">
      <alignment horizontal="center" vertical="center"/>
    </xf>
    <xf numFmtId="0" fontId="18" fillId="0" borderId="0" xfId="0" applyFont="1" applyAlignment="1">
      <alignment horizontal="right" vertical="center"/>
    </xf>
    <xf numFmtId="0" fontId="17" fillId="0" borderId="0" xfId="0" applyFont="1" applyAlignment="1">
      <alignment horizontal="right" vertical="center"/>
    </xf>
    <xf numFmtId="0" fontId="17" fillId="0" borderId="0" xfId="0" applyFont="1" applyAlignment="1" applyProtection="1">
      <alignment vertical="center"/>
      <protection locked="0"/>
    </xf>
    <xf numFmtId="0" fontId="17" fillId="0" borderId="0" xfId="0" applyFont="1" applyAlignment="1">
      <alignment horizontal="left" vertical="center"/>
    </xf>
    <xf numFmtId="0" fontId="19" fillId="0" borderId="0" xfId="0" applyFont="1" applyAlignment="1">
      <alignment vertical="center"/>
    </xf>
    <xf numFmtId="0" fontId="13" fillId="0" borderId="144" xfId="0" applyFont="1" applyBorder="1" applyAlignment="1">
      <alignment horizontal="left" vertical="center"/>
    </xf>
    <xf numFmtId="0" fontId="13" fillId="0" borderId="19" xfId="0" applyFont="1" applyBorder="1" applyAlignment="1">
      <alignment vertical="top" wrapText="1"/>
    </xf>
    <xf numFmtId="0" fontId="28" fillId="0" borderId="0" xfId="0" applyFont="1" applyAlignment="1">
      <alignment vertical="top" wrapText="1"/>
    </xf>
    <xf numFmtId="0" fontId="3" fillId="0" borderId="0" xfId="0" applyFont="1" applyAlignment="1">
      <alignment vertical="top" wrapText="1"/>
    </xf>
    <xf numFmtId="0" fontId="13" fillId="0" borderId="72" xfId="0" applyFont="1" applyBorder="1" applyAlignment="1">
      <alignment horizontal="center" vertical="center" textRotation="255" wrapText="1" shrinkToFit="1"/>
    </xf>
    <xf numFmtId="0" fontId="13" fillId="0" borderId="82" xfId="0" applyFont="1" applyBorder="1" applyAlignment="1">
      <alignment horizontal="center" vertical="center" textRotation="255" wrapText="1" shrinkToFit="1"/>
    </xf>
    <xf numFmtId="0" fontId="17" fillId="0" borderId="108" xfId="0" applyFont="1" applyBorder="1" applyAlignment="1">
      <alignment horizontal="center" vertical="center"/>
    </xf>
    <xf numFmtId="0" fontId="17" fillId="0" borderId="111" xfId="0" applyFont="1" applyBorder="1" applyAlignment="1">
      <alignment horizontal="center" vertical="center"/>
    </xf>
    <xf numFmtId="0" fontId="13" fillId="0" borderId="0" xfId="0" applyFont="1" applyAlignment="1">
      <alignment vertical="center" shrinkToFit="1"/>
    </xf>
    <xf numFmtId="0" fontId="13" fillId="0" borderId="8" xfId="0" applyFont="1" applyBorder="1" applyAlignment="1">
      <alignment horizontal="distributed" vertical="center"/>
    </xf>
    <xf numFmtId="0" fontId="13" fillId="0" borderId="41" xfId="0" applyFont="1" applyBorder="1" applyAlignment="1">
      <alignment horizontal="distributed" vertical="center"/>
    </xf>
    <xf numFmtId="0" fontId="29" fillId="0" borderId="0" xfId="0" applyFont="1" applyAlignment="1">
      <alignment vertical="top"/>
    </xf>
    <xf numFmtId="0" fontId="30" fillId="0" borderId="0" xfId="0" applyFont="1" applyAlignment="1">
      <alignment vertical="top"/>
    </xf>
    <xf numFmtId="0" fontId="30" fillId="0" borderId="0" xfId="0" applyFont="1" applyAlignment="1">
      <alignment vertical="top" wrapText="1"/>
    </xf>
    <xf numFmtId="0" fontId="31" fillId="0" borderId="0" xfId="0" applyFont="1" applyAlignment="1">
      <alignment vertical="top"/>
    </xf>
    <xf numFmtId="0" fontId="32" fillId="0" borderId="0" xfId="0" applyFont="1" applyAlignment="1">
      <alignment vertical="center"/>
    </xf>
    <xf numFmtId="0" fontId="13" fillId="0" borderId="144" xfId="0" applyFont="1" applyBorder="1" applyAlignment="1" applyProtection="1">
      <alignment vertical="center"/>
      <protection locked="0"/>
    </xf>
    <xf numFmtId="0" fontId="13" fillId="0" borderId="0" xfId="0" applyFont="1" applyAlignment="1">
      <alignment vertical="center"/>
    </xf>
    <xf numFmtId="0" fontId="13" fillId="2" borderId="44" xfId="0" applyFont="1" applyFill="1" applyBorder="1" applyAlignment="1">
      <alignment vertical="center"/>
    </xf>
    <xf numFmtId="0" fontId="13" fillId="2" borderId="53" xfId="0" applyFont="1" applyFill="1" applyBorder="1" applyAlignment="1">
      <alignment vertical="center"/>
    </xf>
    <xf numFmtId="0" fontId="33" fillId="0" borderId="0" xfId="0" applyFont="1" applyAlignment="1">
      <alignment horizontal="center" vertical="top"/>
    </xf>
    <xf numFmtId="0" fontId="34" fillId="0" borderId="0" xfId="0" applyFont="1" applyAlignment="1">
      <alignment horizontal="center" vertical="top" wrapText="1"/>
    </xf>
    <xf numFmtId="0" fontId="33" fillId="0" borderId="0" xfId="0" applyFont="1" applyAlignment="1">
      <alignment horizontal="left" vertical="top" wrapText="1"/>
    </xf>
    <xf numFmtId="0" fontId="13" fillId="0" borderId="85" xfId="0" applyFont="1" applyBorder="1" applyAlignment="1">
      <alignment vertical="center"/>
    </xf>
    <xf numFmtId="0" fontId="13" fillId="2" borderId="44" xfId="0" applyFont="1" applyFill="1" applyBorder="1" applyAlignment="1">
      <alignment vertical="center"/>
    </xf>
    <xf numFmtId="0" fontId="13" fillId="2" borderId="53" xfId="0" applyFont="1" applyFill="1" applyBorder="1" applyAlignment="1">
      <alignment vertical="center"/>
    </xf>
    <xf numFmtId="0" fontId="13" fillId="0" borderId="36" xfId="0" applyFont="1" applyBorder="1" applyAlignment="1">
      <alignment vertical="center"/>
    </xf>
    <xf numFmtId="0" fontId="13" fillId="0" borderId="43" xfId="0" applyFont="1" applyBorder="1" applyAlignment="1">
      <alignment vertical="center"/>
    </xf>
    <xf numFmtId="0" fontId="13" fillId="0" borderId="52" xfId="0" applyFont="1" applyBorder="1" applyAlignment="1">
      <alignment vertical="center"/>
    </xf>
    <xf numFmtId="0" fontId="13" fillId="0" borderId="8" xfId="0" applyFont="1" applyBorder="1" applyAlignment="1">
      <alignment horizontal="distributed" vertical="center"/>
    </xf>
    <xf numFmtId="0" fontId="13" fillId="0" borderId="76"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9" xfId="0" applyFont="1" applyBorder="1" applyAlignment="1">
      <alignment vertical="center" shrinkToFit="1"/>
    </xf>
    <xf numFmtId="0" fontId="13" fillId="0" borderId="0" xfId="0" applyFont="1" applyAlignment="1">
      <alignment vertical="center" shrinkToFit="1"/>
    </xf>
    <xf numFmtId="0" fontId="13" fillId="0" borderId="10" xfId="0" applyFont="1" applyBorder="1" applyAlignment="1">
      <alignment vertical="center" shrinkToFit="1"/>
    </xf>
    <xf numFmtId="0" fontId="13" fillId="0" borderId="83" xfId="0" applyFont="1" applyBorder="1" applyAlignment="1">
      <alignment vertical="center" shrinkToFit="1"/>
    </xf>
    <xf numFmtId="0" fontId="13" fillId="0" borderId="88" xfId="0" applyFont="1" applyBorder="1" applyAlignment="1">
      <alignment vertical="center" shrinkToFit="1"/>
    </xf>
    <xf numFmtId="0" fontId="13" fillId="0" borderId="15" xfId="0" applyFont="1" applyBorder="1" applyAlignment="1">
      <alignment vertical="center" shrinkToFit="1"/>
    </xf>
    <xf numFmtId="0" fontId="13" fillId="0" borderId="9" xfId="0" applyFont="1" applyBorder="1" applyAlignment="1">
      <alignment vertical="center" wrapText="1"/>
    </xf>
    <xf numFmtId="0" fontId="13" fillId="0" borderId="0" xfId="0" applyFont="1" applyAlignment="1">
      <alignment vertical="center" wrapText="1"/>
    </xf>
    <xf numFmtId="0" fontId="13" fillId="0" borderId="83" xfId="0" applyFont="1" applyBorder="1" applyAlignment="1">
      <alignment vertical="center" wrapText="1"/>
    </xf>
    <xf numFmtId="0" fontId="13" fillId="0" borderId="41" xfId="0" applyFont="1" applyBorder="1" applyAlignment="1">
      <alignment horizontal="distributed" vertical="center"/>
    </xf>
    <xf numFmtId="0" fontId="13" fillId="0" borderId="12" xfId="0" applyFont="1" applyBorder="1" applyAlignment="1" applyProtection="1">
      <alignment vertical="center"/>
      <protection locked="0"/>
    </xf>
    <xf numFmtId="0" fontId="13" fillId="0" borderId="44" xfId="0" applyFont="1" applyBorder="1" applyAlignment="1" applyProtection="1">
      <alignment vertical="center"/>
      <protection locked="0"/>
    </xf>
    <xf numFmtId="0" fontId="13" fillId="0" borderId="9" xfId="0" applyFont="1" applyBorder="1" applyAlignment="1" applyProtection="1">
      <alignment vertical="center"/>
      <protection locked="0"/>
    </xf>
    <xf numFmtId="0" fontId="13" fillId="0" borderId="53" xfId="0" applyFont="1" applyBorder="1" applyAlignment="1" applyProtection="1">
      <alignment vertical="center"/>
      <protection locked="0"/>
    </xf>
    <xf numFmtId="0" fontId="13" fillId="0" borderId="15" xfId="0" applyFont="1" applyBorder="1" applyAlignment="1">
      <alignment vertical="center"/>
    </xf>
    <xf numFmtId="0" fontId="13" fillId="0" borderId="113" xfId="0" applyFont="1" applyBorder="1" applyAlignment="1">
      <alignment horizontal="center" vertical="center"/>
    </xf>
    <xf numFmtId="0" fontId="13" fillId="0" borderId="115" xfId="0" applyFont="1" applyBorder="1" applyAlignment="1">
      <alignment horizontal="center" vertical="center"/>
    </xf>
    <xf numFmtId="0" fontId="13" fillId="0" borderId="114" xfId="0" applyFont="1" applyBorder="1" applyAlignment="1">
      <alignment horizontal="center" vertical="center"/>
    </xf>
    <xf numFmtId="0" fontId="13" fillId="0" borderId="83" xfId="0" applyFont="1" applyBorder="1" applyAlignment="1" applyProtection="1">
      <alignment vertical="center"/>
      <protection locked="0"/>
    </xf>
    <xf numFmtId="0" fontId="13" fillId="0" borderId="72" xfId="0" applyFont="1" applyBorder="1" applyAlignment="1">
      <alignment vertical="center" wrapText="1"/>
    </xf>
    <xf numFmtId="0" fontId="13" fillId="0" borderId="82" xfId="0" applyFont="1" applyBorder="1" applyAlignment="1">
      <alignment vertical="center" wrapText="1"/>
    </xf>
    <xf numFmtId="0" fontId="13" fillId="0" borderId="35" xfId="0" applyFont="1" applyBorder="1" applyAlignment="1">
      <alignment vertical="center"/>
    </xf>
    <xf numFmtId="0" fontId="13" fillId="0" borderId="36" xfId="0" applyFont="1" applyBorder="1" applyAlignment="1">
      <alignment vertical="center"/>
    </xf>
    <xf numFmtId="0" fontId="13" fillId="0" borderId="27" xfId="0" applyFont="1" applyBorder="1" applyAlignment="1">
      <alignment vertical="center"/>
    </xf>
    <xf numFmtId="0" fontId="13" fillId="2" borderId="44" xfId="0" applyFont="1" applyFill="1" applyBorder="1" applyAlignment="1">
      <alignment vertical="center"/>
    </xf>
    <xf numFmtId="0" fontId="13" fillId="2" borderId="53" xfId="0" applyFont="1" applyFill="1" applyBorder="1" applyAlignment="1">
      <alignment vertical="center"/>
    </xf>
    <xf numFmtId="0" fontId="13" fillId="0" borderId="62" xfId="0" applyFont="1" applyBorder="1" applyAlignment="1" applyProtection="1">
      <alignment vertical="center"/>
      <protection locked="0"/>
    </xf>
    <xf numFmtId="0" fontId="13" fillId="0" borderId="14" xfId="0" applyFont="1" applyBorder="1" applyAlignment="1">
      <alignment vertical="center"/>
    </xf>
    <xf numFmtId="0" fontId="13" fillId="0" borderId="0" xfId="0" applyFont="1" applyAlignment="1">
      <alignment vertical="center"/>
    </xf>
    <xf numFmtId="0" fontId="13" fillId="8" borderId="37" xfId="0" applyFont="1" applyFill="1" applyBorder="1" applyAlignment="1">
      <alignment vertical="center"/>
    </xf>
    <xf numFmtId="0" fontId="13" fillId="2" borderId="76" xfId="0" applyFont="1" applyFill="1" applyBorder="1" applyAlignment="1">
      <alignment vertical="center"/>
    </xf>
    <xf numFmtId="0" fontId="13" fillId="2" borderId="145" xfId="0" applyFont="1" applyFill="1" applyBorder="1" applyAlignment="1">
      <alignment vertical="center"/>
    </xf>
    <xf numFmtId="0" fontId="5" fillId="0" borderId="0" xfId="0" applyFont="1" applyAlignment="1">
      <alignment horizontal="center" vertical="top" wrapText="1"/>
    </xf>
    <xf numFmtId="0" fontId="23" fillId="0" borderId="2" xfId="0" applyFont="1" applyBorder="1" applyAlignment="1">
      <alignment horizontal="center" vertical="center"/>
    </xf>
    <xf numFmtId="0" fontId="13" fillId="2" borderId="12" xfId="0" applyFont="1" applyFill="1" applyBorder="1" applyAlignment="1">
      <alignment vertical="center"/>
    </xf>
    <xf numFmtId="0" fontId="13" fillId="2" borderId="51" xfId="0" applyFont="1" applyFill="1" applyBorder="1" applyAlignment="1">
      <alignment vertical="center"/>
    </xf>
    <xf numFmtId="0" fontId="13" fillId="0" borderId="46" xfId="0" applyFont="1" applyBorder="1" applyAlignment="1">
      <alignment vertical="center"/>
    </xf>
    <xf numFmtId="0" fontId="13" fillId="0" borderId="55" xfId="0" applyFont="1" applyBorder="1" applyAlignment="1">
      <alignment vertical="center"/>
    </xf>
    <xf numFmtId="0" fontId="13" fillId="6" borderId="77" xfId="0" applyFont="1" applyFill="1" applyBorder="1" applyAlignment="1">
      <alignment vertical="center" wrapText="1"/>
    </xf>
    <xf numFmtId="0" fontId="13" fillId="6" borderId="72" xfId="0" applyFont="1" applyFill="1" applyBorder="1" applyAlignment="1">
      <alignment vertical="center" wrapText="1"/>
    </xf>
    <xf numFmtId="0" fontId="13" fillId="6" borderId="70" xfId="0" applyFont="1" applyFill="1" applyBorder="1" applyAlignment="1">
      <alignment vertical="center" wrapText="1"/>
    </xf>
    <xf numFmtId="0" fontId="13" fillId="0" borderId="85" xfId="0" applyFont="1" applyBorder="1" applyAlignment="1">
      <alignment vertical="center"/>
    </xf>
    <xf numFmtId="0" fontId="13" fillId="0" borderId="52" xfId="0" applyFont="1" applyBorder="1" applyAlignment="1">
      <alignment vertical="center"/>
    </xf>
    <xf numFmtId="0" fontId="13" fillId="0" borderId="43" xfId="0" applyFont="1" applyBorder="1" applyAlignment="1">
      <alignment vertical="center"/>
    </xf>
    <xf numFmtId="0" fontId="13" fillId="0" borderId="43" xfId="0" applyFont="1" applyBorder="1" applyAlignment="1">
      <alignment horizontal="left" vertical="center"/>
    </xf>
    <xf numFmtId="0" fontId="13" fillId="0" borderId="10" xfId="0" applyFont="1" applyBorder="1" applyAlignment="1">
      <alignment horizontal="left" vertical="center"/>
    </xf>
    <xf numFmtId="0" fontId="13" fillId="0" borderId="12" xfId="0" applyFont="1" applyBorder="1" applyAlignment="1">
      <alignment vertical="center" wrapText="1" shrinkToFit="1"/>
    </xf>
    <xf numFmtId="0" fontId="13" fillId="0" borderId="14" xfId="0" applyFont="1" applyBorder="1" applyAlignment="1">
      <alignment wrapText="1"/>
    </xf>
    <xf numFmtId="0" fontId="13" fillId="0" borderId="43" xfId="0" applyFont="1" applyBorder="1" applyAlignment="1">
      <alignment wrapText="1"/>
    </xf>
    <xf numFmtId="0" fontId="13" fillId="0" borderId="9" xfId="0" applyFont="1" applyBorder="1" applyAlignment="1">
      <alignment wrapText="1"/>
    </xf>
    <xf numFmtId="0" fontId="13" fillId="0" borderId="0" xfId="0" applyFont="1" applyAlignment="1">
      <alignment wrapText="1"/>
    </xf>
    <xf numFmtId="0" fontId="13" fillId="0" borderId="10" xfId="0" applyFont="1" applyBorder="1" applyAlignment="1">
      <alignment wrapText="1"/>
    </xf>
    <xf numFmtId="0" fontId="13" fillId="0" borderId="83" xfId="0" applyFont="1" applyBorder="1" applyAlignment="1">
      <alignment wrapText="1"/>
    </xf>
    <xf numFmtId="0" fontId="13" fillId="0" borderId="88" xfId="0" applyFont="1" applyBorder="1" applyAlignment="1">
      <alignment wrapText="1"/>
    </xf>
    <xf numFmtId="0" fontId="13" fillId="0" borderId="15" xfId="0" applyFont="1" applyBorder="1" applyAlignment="1">
      <alignment wrapText="1"/>
    </xf>
    <xf numFmtId="0" fontId="13" fillId="0" borderId="12"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9" borderId="89" xfId="0" applyFont="1" applyFill="1" applyBorder="1" applyAlignment="1">
      <alignment vertical="center" wrapText="1"/>
    </xf>
    <xf numFmtId="0" fontId="13" fillId="9" borderId="72" xfId="0" applyFont="1" applyFill="1" applyBorder="1" applyAlignment="1">
      <alignment vertical="center" wrapText="1"/>
    </xf>
    <xf numFmtId="0" fontId="13" fillId="9" borderId="82" xfId="0" applyFont="1" applyFill="1" applyBorder="1" applyAlignment="1">
      <alignment vertical="center" wrapText="1"/>
    </xf>
    <xf numFmtId="0" fontId="13" fillId="2" borderId="14" xfId="0" applyFont="1" applyFill="1" applyBorder="1" applyAlignment="1">
      <alignment vertical="center"/>
    </xf>
    <xf numFmtId="0" fontId="13" fillId="2" borderId="96" xfId="0" applyFont="1" applyFill="1" applyBorder="1" applyAlignment="1">
      <alignment vertical="center"/>
    </xf>
    <xf numFmtId="0" fontId="13" fillId="0" borderId="12" xfId="0" applyFont="1" applyBorder="1" applyAlignment="1">
      <alignment vertical="center" wrapText="1"/>
    </xf>
    <xf numFmtId="0" fontId="13" fillId="0" borderId="14" xfId="0" applyFont="1" applyBorder="1" applyAlignment="1">
      <alignment vertical="center" wrapText="1"/>
    </xf>
    <xf numFmtId="0" fontId="13" fillId="0" borderId="43" xfId="0" applyFont="1" applyBorder="1" applyAlignment="1">
      <alignment vertical="center" wrapText="1"/>
    </xf>
    <xf numFmtId="0" fontId="13" fillId="0" borderId="9" xfId="0" applyFont="1" applyBorder="1" applyAlignment="1">
      <alignment vertical="center" wrapText="1"/>
    </xf>
    <xf numFmtId="0" fontId="13" fillId="0" borderId="0" xfId="0" applyFont="1" applyAlignment="1">
      <alignment vertical="center" wrapText="1"/>
    </xf>
    <xf numFmtId="0" fontId="13" fillId="0" borderId="10" xfId="0" applyFont="1" applyBorder="1" applyAlignment="1">
      <alignment vertical="center" wrapText="1"/>
    </xf>
    <xf numFmtId="0" fontId="13" fillId="0" borderId="83" xfId="0" applyFont="1" applyBorder="1" applyAlignment="1">
      <alignment vertical="center" wrapText="1"/>
    </xf>
    <xf numFmtId="0" fontId="13" fillId="0" borderId="88" xfId="0" applyFont="1" applyBorder="1" applyAlignment="1">
      <alignment vertical="center" wrapText="1"/>
    </xf>
    <xf numFmtId="0" fontId="13" fillId="0" borderId="15" xfId="0" applyFont="1" applyBorder="1" applyAlignment="1">
      <alignment vertical="center" wrapText="1"/>
    </xf>
    <xf numFmtId="0" fontId="13" fillId="0" borderId="37" xfId="0" applyFont="1" applyBorder="1" applyAlignment="1">
      <alignment vertical="center" shrinkToFit="1"/>
    </xf>
    <xf numFmtId="0" fontId="13" fillId="0" borderId="35" xfId="0" applyFont="1" applyBorder="1" applyAlignment="1">
      <alignment vertical="center" shrinkToFit="1"/>
    </xf>
    <xf numFmtId="0" fontId="13" fillId="0" borderId="36" xfId="0" applyFont="1" applyBorder="1" applyAlignment="1">
      <alignment vertical="center" shrinkToFit="1"/>
    </xf>
    <xf numFmtId="0" fontId="13" fillId="6" borderId="89" xfId="0" applyFont="1" applyFill="1" applyBorder="1" applyAlignment="1">
      <alignment vertical="center" wrapText="1"/>
    </xf>
    <xf numFmtId="0" fontId="13" fillId="0" borderId="76" xfId="0" applyFont="1" applyBorder="1" applyAlignment="1" applyProtection="1">
      <alignment vertical="center"/>
      <protection locked="0"/>
    </xf>
    <xf numFmtId="0" fontId="13" fillId="0" borderId="106" xfId="0" applyFont="1" applyBorder="1" applyAlignment="1">
      <alignment vertical="center" shrinkToFit="1"/>
    </xf>
    <xf numFmtId="0" fontId="13" fillId="0" borderId="108" xfId="0" applyFont="1" applyBorder="1" applyAlignment="1">
      <alignment vertical="center" shrinkToFit="1"/>
    </xf>
    <xf numFmtId="0" fontId="13" fillId="0" borderId="107" xfId="0" applyFont="1" applyBorder="1" applyAlignment="1">
      <alignment vertical="center" shrinkToFit="1"/>
    </xf>
    <xf numFmtId="0" fontId="13" fillId="0" borderId="72" xfId="0" applyFont="1" applyBorder="1" applyAlignment="1">
      <alignment horizontal="center" vertical="center"/>
    </xf>
    <xf numFmtId="0" fontId="13" fillId="0" borderId="82" xfId="0" applyFont="1" applyBorder="1" applyAlignment="1">
      <alignment horizontal="center" vertical="center"/>
    </xf>
    <xf numFmtId="0" fontId="13" fillId="0" borderId="89" xfId="0" applyFont="1" applyBorder="1" applyAlignment="1">
      <alignment horizontal="center" vertical="center" textRotation="255" shrinkToFit="1"/>
    </xf>
    <xf numFmtId="0" fontId="13" fillId="0" borderId="72" xfId="0" applyFont="1" applyBorder="1" applyAlignment="1">
      <alignment horizontal="center" vertical="center" textRotation="255" shrinkToFit="1"/>
    </xf>
    <xf numFmtId="0" fontId="13" fillId="0" borderId="82" xfId="0" applyFont="1" applyBorder="1" applyAlignment="1">
      <alignment horizontal="center" vertical="center" textRotation="255" shrinkToFit="1"/>
    </xf>
    <xf numFmtId="0" fontId="13" fillId="6" borderId="82" xfId="0" applyFont="1" applyFill="1" applyBorder="1" applyAlignment="1">
      <alignment vertical="center" wrapText="1"/>
    </xf>
    <xf numFmtId="0" fontId="13" fillId="11" borderId="89" xfId="0" applyFont="1" applyFill="1" applyBorder="1" applyAlignment="1">
      <alignment horizontal="center" vertical="center" textRotation="255" shrinkToFit="1"/>
    </xf>
    <xf numFmtId="0" fontId="13" fillId="11" borderId="72" xfId="0" applyFont="1" applyFill="1" applyBorder="1" applyAlignment="1">
      <alignment horizontal="center" vertical="center" textRotation="255" shrinkToFit="1"/>
    </xf>
    <xf numFmtId="0" fontId="13" fillId="11" borderId="82" xfId="0" applyFont="1" applyFill="1" applyBorder="1" applyAlignment="1">
      <alignment horizontal="center" vertical="center" textRotation="255" shrinkToFit="1"/>
    </xf>
    <xf numFmtId="0" fontId="13" fillId="0" borderId="44" xfId="0" applyFont="1" applyBorder="1" applyAlignment="1" applyProtection="1">
      <alignment vertical="center"/>
      <protection locked="0"/>
    </xf>
    <xf numFmtId="0" fontId="13" fillId="0" borderId="62" xfId="0" applyFont="1" applyBorder="1" applyAlignment="1" applyProtection="1">
      <alignment vertical="center"/>
      <protection locked="0"/>
    </xf>
    <xf numFmtId="0" fontId="13" fillId="0" borderId="14" xfId="0" applyFont="1" applyBorder="1" applyAlignment="1">
      <alignment vertical="center"/>
    </xf>
    <xf numFmtId="0" fontId="13" fillId="0" borderId="0" xfId="0" applyFont="1" applyAlignment="1">
      <alignment vertical="center"/>
    </xf>
    <xf numFmtId="0" fontId="13" fillId="2" borderId="88" xfId="0" applyFont="1" applyFill="1" applyBorder="1" applyAlignment="1">
      <alignment vertical="center"/>
    </xf>
    <xf numFmtId="0" fontId="13" fillId="0" borderId="37" xfId="0" applyFont="1" applyBorder="1" applyAlignment="1">
      <alignment horizontal="left" vertical="center" shrinkToFit="1"/>
    </xf>
    <xf numFmtId="0" fontId="13" fillId="0" borderId="35" xfId="0" applyFont="1" applyBorder="1" applyAlignment="1">
      <alignment horizontal="left" vertical="center" shrinkToFit="1"/>
    </xf>
    <xf numFmtId="0" fontId="13" fillId="0" borderId="36" xfId="0" applyFont="1" applyBorder="1" applyAlignment="1">
      <alignment horizontal="left" vertical="center" shrinkToFit="1"/>
    </xf>
    <xf numFmtId="0" fontId="13" fillId="0" borderId="8" xfId="0" applyFont="1" applyBorder="1" applyAlignment="1">
      <alignment horizontal="distributed" vertical="center"/>
    </xf>
    <xf numFmtId="0" fontId="13" fillId="0" borderId="142" xfId="0" applyFont="1" applyBorder="1" applyAlignment="1">
      <alignment vertical="center" shrinkToFit="1"/>
    </xf>
    <xf numFmtId="0" fontId="13" fillId="0" borderId="94" xfId="0" applyFont="1" applyBorder="1" applyAlignment="1">
      <alignment vertical="center" shrinkToFit="1"/>
    </xf>
    <xf numFmtId="0" fontId="13" fillId="0" borderId="54" xfId="0" applyFont="1" applyBorder="1" applyAlignment="1">
      <alignment vertical="center" shrinkToFit="1"/>
    </xf>
    <xf numFmtId="0" fontId="13" fillId="0" borderId="35" xfId="0" applyFont="1" applyFill="1" applyBorder="1" applyAlignment="1">
      <alignment vertical="center" shrinkToFit="1"/>
    </xf>
    <xf numFmtId="0" fontId="13" fillId="0" borderId="36" xfId="0" applyFont="1" applyFill="1" applyBorder="1" applyAlignment="1">
      <alignment vertical="center" shrinkToFit="1"/>
    </xf>
    <xf numFmtId="0" fontId="13" fillId="6" borderId="2" xfId="0" applyFont="1" applyFill="1" applyBorder="1" applyAlignment="1">
      <alignment horizontal="left" vertical="center" shrinkToFit="1"/>
    </xf>
    <xf numFmtId="0" fontId="13" fillId="0" borderId="11" xfId="0" applyFont="1" applyBorder="1" applyAlignment="1">
      <alignment vertical="center"/>
    </xf>
    <xf numFmtId="0" fontId="13" fillId="0" borderId="10" xfId="0" applyFont="1" applyBorder="1" applyAlignment="1">
      <alignment vertical="center"/>
    </xf>
    <xf numFmtId="0" fontId="13" fillId="2" borderId="44" xfId="0" applyFont="1" applyFill="1" applyBorder="1" applyAlignment="1">
      <alignment vertical="center"/>
    </xf>
    <xf numFmtId="0" fontId="13" fillId="2" borderId="9" xfId="0" applyFont="1" applyFill="1" applyBorder="1" applyAlignment="1">
      <alignment vertical="center"/>
    </xf>
    <xf numFmtId="0" fontId="13" fillId="2" borderId="53" xfId="0" applyFont="1" applyFill="1" applyBorder="1" applyAlignment="1">
      <alignment vertical="center"/>
    </xf>
    <xf numFmtId="0" fontId="13" fillId="2" borderId="83" xfId="0" applyFont="1" applyFill="1" applyBorder="1" applyAlignment="1">
      <alignment vertical="center"/>
    </xf>
    <xf numFmtId="0" fontId="13" fillId="0" borderId="98" xfId="0" applyFont="1" applyBorder="1" applyAlignment="1">
      <alignment vertical="center"/>
    </xf>
    <xf numFmtId="0" fontId="13" fillId="0" borderId="15" xfId="0" applyFont="1" applyBorder="1" applyAlignment="1">
      <alignment vertical="center"/>
    </xf>
    <xf numFmtId="0" fontId="13" fillId="0" borderId="9" xfId="0" applyFont="1" applyBorder="1" applyAlignment="1">
      <alignment vertical="center"/>
    </xf>
    <xf numFmtId="0" fontId="13" fillId="2" borderId="104" xfId="0" applyFont="1" applyFill="1" applyBorder="1" applyAlignment="1">
      <alignment vertical="center"/>
    </xf>
    <xf numFmtId="0" fontId="13" fillId="2" borderId="94" xfId="0" applyFont="1" applyFill="1" applyBorder="1" applyAlignment="1">
      <alignment vertical="center"/>
    </xf>
    <xf numFmtId="0" fontId="13" fillId="2" borderId="95" xfId="0" applyFont="1" applyFill="1" applyBorder="1" applyAlignment="1">
      <alignment vertical="center"/>
    </xf>
    <xf numFmtId="0" fontId="13" fillId="0" borderId="9" xfId="0" applyFont="1" applyBorder="1" applyAlignment="1" applyProtection="1">
      <alignment vertical="center"/>
      <protection locked="0"/>
    </xf>
    <xf numFmtId="0" fontId="13" fillId="2" borderId="0" xfId="0" applyFont="1" applyFill="1" applyAlignment="1">
      <alignment vertical="center"/>
    </xf>
    <xf numFmtId="0" fontId="13" fillId="0" borderId="83" xfId="0" applyFont="1" applyBorder="1" applyAlignment="1" applyProtection="1">
      <alignment vertical="center"/>
      <protection locked="0"/>
    </xf>
    <xf numFmtId="0" fontId="13" fillId="0" borderId="141" xfId="0" applyFont="1" applyBorder="1" applyAlignment="1">
      <alignment vertical="center" shrinkToFit="1"/>
    </xf>
    <xf numFmtId="0" fontId="13" fillId="0" borderId="92" xfId="0" applyFont="1" applyBorder="1" applyAlignment="1">
      <alignment vertical="center" shrinkToFit="1"/>
    </xf>
    <xf numFmtId="0" fontId="13" fillId="0" borderId="61" xfId="0" applyFont="1" applyBorder="1" applyAlignment="1">
      <alignment vertical="center" shrinkToFit="1"/>
    </xf>
    <xf numFmtId="0" fontId="13" fillId="0" borderId="37" xfId="0" applyFont="1" applyBorder="1" applyAlignment="1">
      <alignment horizontal="left" vertical="center" wrapText="1"/>
    </xf>
    <xf numFmtId="0" fontId="13" fillId="0" borderId="35" xfId="0" applyFont="1" applyBorder="1" applyAlignment="1">
      <alignment horizontal="left" vertical="center" wrapText="1"/>
    </xf>
    <xf numFmtId="0" fontId="13" fillId="0" borderId="36" xfId="0" applyFont="1" applyBorder="1" applyAlignment="1">
      <alignment horizontal="left" vertical="center" wrapText="1"/>
    </xf>
    <xf numFmtId="0" fontId="13" fillId="0" borderId="41" xfId="0" applyFont="1" applyBorder="1" applyAlignment="1">
      <alignment horizontal="distributed" vertical="center"/>
    </xf>
    <xf numFmtId="0" fontId="13" fillId="0" borderId="12" xfId="0" applyFont="1" applyBorder="1" applyAlignment="1">
      <alignment vertical="center" shrinkToFit="1"/>
    </xf>
    <xf numFmtId="0" fontId="13" fillId="0" borderId="14" xfId="0" applyFont="1" applyBorder="1" applyAlignment="1">
      <alignment vertical="center" shrinkToFit="1"/>
    </xf>
    <xf numFmtId="0" fontId="13" fillId="0" borderId="43" xfId="0" applyFont="1" applyBorder="1" applyAlignment="1">
      <alignment vertical="center" shrinkToFit="1"/>
    </xf>
    <xf numFmtId="0" fontId="13" fillId="6" borderId="89" xfId="0" applyFont="1" applyFill="1" applyBorder="1" applyAlignment="1">
      <alignment horizontal="left" vertical="center" wrapText="1"/>
    </xf>
    <xf numFmtId="0" fontId="13" fillId="6" borderId="72" xfId="0" applyFont="1" applyFill="1" applyBorder="1" applyAlignment="1">
      <alignment horizontal="left" vertical="center" wrapText="1"/>
    </xf>
    <xf numFmtId="0" fontId="13" fillId="6" borderId="82" xfId="0" applyFont="1" applyFill="1" applyBorder="1" applyAlignment="1">
      <alignment horizontal="left" vertical="center" wrapText="1"/>
    </xf>
    <xf numFmtId="0" fontId="13" fillId="0" borderId="12" xfId="0" applyFont="1"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vertical="center"/>
    </xf>
    <xf numFmtId="0" fontId="0" fillId="0" borderId="83" xfId="0" applyBorder="1" applyAlignment="1">
      <alignment vertical="center"/>
    </xf>
    <xf numFmtId="0" fontId="13" fillId="0" borderId="12" xfId="0" applyFont="1" applyBorder="1" applyAlignment="1">
      <alignment horizontal="left" vertical="center" wrapText="1"/>
    </xf>
    <xf numFmtId="0" fontId="13" fillId="0" borderId="43" xfId="0" applyFont="1" applyBorder="1" applyAlignment="1">
      <alignment horizontal="left" vertical="center" wrapText="1"/>
    </xf>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10" borderId="89" xfId="0" applyFont="1" applyFill="1" applyBorder="1" applyAlignment="1">
      <alignment vertical="center" wrapText="1"/>
    </xf>
    <xf numFmtId="0" fontId="13" fillId="10" borderId="72" xfId="0" applyFont="1" applyFill="1" applyBorder="1" applyAlignment="1">
      <alignment vertical="center" wrapText="1"/>
    </xf>
    <xf numFmtId="0" fontId="13" fillId="10" borderId="82" xfId="0" applyFont="1" applyFill="1" applyBorder="1" applyAlignment="1">
      <alignment vertical="center" wrapText="1"/>
    </xf>
    <xf numFmtId="0" fontId="13" fillId="10" borderId="2" xfId="0" applyFont="1" applyFill="1" applyBorder="1" applyAlignment="1">
      <alignment horizontal="left" vertical="center" wrapText="1"/>
    </xf>
    <xf numFmtId="0" fontId="0" fillId="0" borderId="2" xfId="0" applyBorder="1" applyAlignment="1">
      <alignment horizontal="left" vertical="center" wrapText="1"/>
    </xf>
    <xf numFmtId="0" fontId="13" fillId="0" borderId="89" xfId="0" applyFont="1" applyBorder="1" applyAlignment="1">
      <alignment horizontal="center" vertical="center" wrapText="1"/>
    </xf>
    <xf numFmtId="0" fontId="0" fillId="0" borderId="72" xfId="0" applyBorder="1" applyAlignment="1">
      <alignment horizontal="center" vertical="center" wrapText="1"/>
    </xf>
    <xf numFmtId="0" fontId="0" fillId="0" borderId="72" xfId="0" applyBorder="1" applyAlignment="1">
      <alignment vertical="center"/>
    </xf>
    <xf numFmtId="0" fontId="0" fillId="0" borderId="82" xfId="0" applyBorder="1" applyAlignment="1">
      <alignment vertical="center"/>
    </xf>
    <xf numFmtId="0" fontId="13" fillId="0" borderId="37" xfId="0" applyFont="1" applyBorder="1" applyAlignment="1">
      <alignment vertical="center"/>
    </xf>
    <xf numFmtId="0" fontId="13" fillId="0" borderId="35" xfId="0" applyFont="1" applyBorder="1" applyAlignment="1">
      <alignment vertical="center"/>
    </xf>
    <xf numFmtId="0" fontId="13" fillId="0" borderId="36" xfId="0" applyFont="1" applyBorder="1" applyAlignment="1">
      <alignment vertical="center"/>
    </xf>
    <xf numFmtId="0" fontId="0" fillId="0" borderId="9" xfId="0" applyBorder="1" applyAlignment="1">
      <alignment horizontal="left" vertical="center" wrapText="1"/>
    </xf>
    <xf numFmtId="0" fontId="0" fillId="0" borderId="83" xfId="0" applyBorder="1" applyAlignment="1">
      <alignment horizontal="left" vertical="center" wrapText="1"/>
    </xf>
    <xf numFmtId="0" fontId="13" fillId="0" borderId="77" xfId="0" applyFont="1" applyBorder="1" applyAlignment="1">
      <alignment vertical="center" wrapText="1"/>
    </xf>
    <xf numFmtId="0" fontId="13" fillId="0" borderId="72" xfId="0" applyFont="1" applyBorder="1" applyAlignment="1">
      <alignment vertical="center" wrapText="1"/>
    </xf>
    <xf numFmtId="0" fontId="13" fillId="0" borderId="82" xfId="0" applyFont="1" applyBorder="1" applyAlignment="1">
      <alignment vertical="center" wrapText="1"/>
    </xf>
    <xf numFmtId="0" fontId="17" fillId="0" borderId="109" xfId="0" applyFont="1" applyBorder="1" applyAlignment="1" applyProtection="1">
      <alignment vertical="center"/>
      <protection locked="0"/>
    </xf>
    <xf numFmtId="0" fontId="17" fillId="0" borderId="108" xfId="0" applyFont="1" applyBorder="1" applyAlignment="1" applyProtection="1">
      <alignment vertical="center"/>
      <protection locked="0"/>
    </xf>
    <xf numFmtId="0" fontId="13" fillId="0" borderId="28" xfId="0" applyFont="1" applyBorder="1" applyAlignment="1">
      <alignment vertical="center"/>
    </xf>
    <xf numFmtId="0" fontId="13" fillId="0" borderId="29" xfId="0" applyFont="1" applyBorder="1" applyAlignment="1">
      <alignment vertical="center"/>
    </xf>
    <xf numFmtId="0" fontId="13" fillId="0" borderId="27" xfId="0" applyFont="1" applyBorder="1" applyAlignment="1">
      <alignment vertical="center"/>
    </xf>
    <xf numFmtId="0" fontId="13" fillId="0" borderId="4" xfId="0" applyFont="1" applyBorder="1" applyAlignment="1">
      <alignment horizontal="distributed" vertical="center" justifyLastLine="1"/>
    </xf>
    <xf numFmtId="0" fontId="13" fillId="0" borderId="117" xfId="0" applyFont="1" applyBorder="1" applyAlignment="1">
      <alignment horizontal="distributed" vertical="center" justifyLastLine="1"/>
    </xf>
    <xf numFmtId="0" fontId="13" fillId="0" borderId="5" xfId="0" applyFont="1" applyBorder="1" applyAlignment="1">
      <alignment horizontal="distributed" vertical="center" justifyLastLine="1"/>
    </xf>
    <xf numFmtId="0" fontId="13" fillId="0" borderId="37" xfId="0" applyFont="1" applyFill="1" applyBorder="1" applyAlignment="1">
      <alignment vertical="center"/>
    </xf>
    <xf numFmtId="0" fontId="13" fillId="0" borderId="35" xfId="0" applyFont="1" applyFill="1" applyBorder="1" applyAlignment="1">
      <alignment vertical="center"/>
    </xf>
    <xf numFmtId="0" fontId="13" fillId="0" borderId="36" xfId="0" applyFont="1" applyFill="1" applyBorder="1" applyAlignment="1">
      <alignment vertical="center"/>
    </xf>
    <xf numFmtId="0" fontId="13" fillId="0" borderId="89" xfId="0" applyFont="1" applyBorder="1" applyAlignment="1">
      <alignment horizontal="center" vertical="center" textRotation="255"/>
    </xf>
    <xf numFmtId="0" fontId="13" fillId="0" borderId="72" xfId="0" applyFont="1" applyBorder="1" applyAlignment="1">
      <alignment horizontal="center" vertical="center" textRotation="255"/>
    </xf>
    <xf numFmtId="0" fontId="0" fillId="0" borderId="72" xfId="0" applyBorder="1" applyAlignment="1">
      <alignment horizontal="center" vertical="center" textRotation="255"/>
    </xf>
    <xf numFmtId="0" fontId="0" fillId="0" borderId="82" xfId="0" applyBorder="1" applyAlignment="1">
      <alignment horizontal="center" vertical="center" textRotation="255"/>
    </xf>
    <xf numFmtId="0" fontId="13" fillId="0" borderId="70" xfId="0" applyFont="1" applyBorder="1" applyAlignment="1">
      <alignment vertical="center" wrapText="1"/>
    </xf>
    <xf numFmtId="0" fontId="13" fillId="2" borderId="76" xfId="0" applyFont="1" applyFill="1" applyBorder="1" applyAlignment="1">
      <alignment vertical="center"/>
    </xf>
    <xf numFmtId="0" fontId="13" fillId="0" borderId="37" xfId="0" applyFont="1" applyFill="1" applyBorder="1" applyAlignment="1">
      <alignment vertical="center" shrinkToFit="1"/>
    </xf>
    <xf numFmtId="0" fontId="13" fillId="0" borderId="89" xfId="0" applyFont="1" applyBorder="1" applyAlignment="1">
      <alignment vertical="center" wrapText="1"/>
    </xf>
    <xf numFmtId="0" fontId="13" fillId="0" borderId="72" xfId="0" applyFont="1" applyBorder="1" applyAlignment="1">
      <alignment horizontal="center" vertical="center" wrapText="1"/>
    </xf>
    <xf numFmtId="0" fontId="13" fillId="0" borderId="82" xfId="0" applyFont="1" applyBorder="1" applyAlignment="1">
      <alignment horizontal="center" vertical="center" wrapText="1"/>
    </xf>
    <xf numFmtId="0" fontId="13" fillId="0" borderId="48" xfId="0" applyFont="1" applyBorder="1" applyAlignment="1">
      <alignment vertical="center"/>
    </xf>
    <xf numFmtId="0" fontId="13" fillId="0" borderId="57" xfId="0" applyFont="1" applyBorder="1" applyAlignment="1">
      <alignment vertical="center"/>
    </xf>
    <xf numFmtId="0" fontId="13" fillId="0" borderId="113" xfId="0" applyFont="1" applyBorder="1" applyAlignment="1">
      <alignment horizontal="center" vertical="center"/>
    </xf>
    <xf numFmtId="0" fontId="13" fillId="0" borderId="115" xfId="0" applyFont="1" applyBorder="1" applyAlignment="1">
      <alignment horizontal="center" vertical="center"/>
    </xf>
    <xf numFmtId="0" fontId="13" fillId="0" borderId="114" xfId="0" applyFont="1" applyBorder="1" applyAlignment="1">
      <alignment horizontal="center" vertical="center"/>
    </xf>
    <xf numFmtId="0" fontId="13" fillId="0" borderId="46" xfId="0" applyFont="1" applyBorder="1" applyAlignment="1">
      <alignment horizontal="left" vertical="center"/>
    </xf>
    <xf numFmtId="0" fontId="13" fillId="0" borderId="11" xfId="0" applyFont="1" applyBorder="1" applyAlignment="1">
      <alignment horizontal="left" vertical="center"/>
    </xf>
    <xf numFmtId="0" fontId="13" fillId="0" borderId="9" xfId="0" applyFont="1" applyBorder="1" applyAlignment="1">
      <alignment vertical="center" shrinkToFit="1"/>
    </xf>
    <xf numFmtId="0" fontId="13" fillId="0" borderId="0" xfId="0" applyFont="1" applyAlignment="1">
      <alignment vertical="center" shrinkToFit="1"/>
    </xf>
    <xf numFmtId="0" fontId="13" fillId="0" borderId="10" xfId="0" applyFont="1" applyBorder="1" applyAlignment="1">
      <alignment vertical="center" shrinkToFit="1"/>
    </xf>
    <xf numFmtId="0" fontId="13" fillId="0" borderId="83" xfId="0" applyFont="1" applyBorder="1" applyAlignment="1">
      <alignment vertical="center" shrinkToFit="1"/>
    </xf>
    <xf numFmtId="0" fontId="13" fillId="0" borderId="88" xfId="0" applyFont="1" applyBorder="1" applyAlignment="1">
      <alignment vertical="center" shrinkToFit="1"/>
    </xf>
    <xf numFmtId="0" fontId="13" fillId="0" borderId="15" xfId="0" applyFont="1" applyBorder="1" applyAlignment="1">
      <alignment vertical="center" shrinkToFit="1"/>
    </xf>
    <xf numFmtId="0" fontId="13" fillId="6" borderId="12" xfId="0" applyFont="1" applyFill="1" applyBorder="1" applyAlignment="1">
      <alignment horizontal="left" vertical="center" wrapText="1"/>
    </xf>
    <xf numFmtId="0" fontId="13" fillId="6" borderId="43" xfId="0" applyFont="1" applyFill="1" applyBorder="1" applyAlignment="1">
      <alignment horizontal="left" vertical="center" wrapText="1"/>
    </xf>
    <xf numFmtId="0" fontId="13" fillId="6" borderId="9" xfId="0" applyFont="1" applyFill="1" applyBorder="1" applyAlignment="1">
      <alignment horizontal="left" vertical="center" wrapText="1"/>
    </xf>
    <xf numFmtId="0" fontId="13" fillId="6" borderId="10" xfId="0" applyFont="1" applyFill="1" applyBorder="1" applyAlignment="1">
      <alignment horizontal="left" vertical="center" wrapText="1"/>
    </xf>
    <xf numFmtId="0" fontId="13" fillId="6" borderId="83" xfId="0" applyFont="1" applyFill="1" applyBorder="1" applyAlignment="1">
      <alignment horizontal="left" vertical="center" wrapText="1"/>
    </xf>
    <xf numFmtId="0" fontId="13" fillId="6" borderId="15" xfId="0" applyFont="1" applyFill="1" applyBorder="1" applyAlignment="1">
      <alignment horizontal="left" vertical="center" wrapText="1"/>
    </xf>
    <xf numFmtId="0" fontId="13" fillId="0" borderId="53" xfId="0" applyFont="1" applyBorder="1" applyAlignment="1" applyProtection="1">
      <alignment vertical="center"/>
      <protection locked="0"/>
    </xf>
    <xf numFmtId="0" fontId="13" fillId="0" borderId="2" xfId="0" applyFont="1" applyBorder="1" applyAlignment="1">
      <alignment horizontal="left" vertical="center" shrinkToFit="1"/>
    </xf>
    <xf numFmtId="0" fontId="0" fillId="0" borderId="2" xfId="0" applyBorder="1" applyAlignment="1">
      <alignment horizontal="left" vertical="center"/>
    </xf>
    <xf numFmtId="0" fontId="13" fillId="0" borderId="2" xfId="0" applyFont="1" applyBorder="1" applyAlignment="1">
      <alignment horizontal="left" vertical="center" wrapText="1" shrinkToFit="1"/>
    </xf>
    <xf numFmtId="0" fontId="0" fillId="0" borderId="89" xfId="0" applyBorder="1" applyAlignment="1">
      <alignment horizontal="left" vertical="center" wrapText="1"/>
    </xf>
    <xf numFmtId="0" fontId="0" fillId="0" borderId="43" xfId="0" applyBorder="1" applyAlignment="1">
      <alignment vertical="center"/>
    </xf>
    <xf numFmtId="0" fontId="13" fillId="0" borderId="143" xfId="0" applyFont="1" applyBorder="1" applyAlignment="1">
      <alignment vertical="center" shrinkToFit="1"/>
    </xf>
    <xf numFmtId="0" fontId="13" fillId="0" borderId="95" xfId="0" applyFont="1" applyBorder="1" applyAlignment="1">
      <alignment vertical="center" shrinkToFit="1"/>
    </xf>
    <xf numFmtId="0" fontId="13" fillId="0" borderId="85" xfId="0" applyFont="1" applyBorder="1" applyAlignment="1">
      <alignment vertical="center" shrinkToFit="1"/>
    </xf>
    <xf numFmtId="0" fontId="0" fillId="0" borderId="72" xfId="0" applyBorder="1" applyAlignment="1">
      <alignment horizontal="center" vertical="center" textRotation="255" shrinkToFit="1"/>
    </xf>
    <xf numFmtId="0" fontId="0" fillId="0" borderId="82" xfId="0" applyBorder="1" applyAlignment="1">
      <alignment horizontal="center" vertical="center" textRotation="255" shrinkToFit="1"/>
    </xf>
    <xf numFmtId="0" fontId="0" fillId="0" borderId="43" xfId="0"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83" xfId="0" applyBorder="1" applyAlignment="1">
      <alignment vertical="center" wrapText="1"/>
    </xf>
    <xf numFmtId="0" fontId="0" fillId="0" borderId="15" xfId="0" applyBorder="1" applyAlignment="1">
      <alignment vertical="center" wrapText="1"/>
    </xf>
    <xf numFmtId="0" fontId="13" fillId="10" borderId="2" xfId="0" applyFont="1" applyFill="1" applyBorder="1" applyAlignment="1">
      <alignment vertical="center" wrapText="1"/>
    </xf>
    <xf numFmtId="0" fontId="13" fillId="6" borderId="2" xfId="0" applyFont="1" applyFill="1" applyBorder="1" applyAlignment="1">
      <alignment vertical="center" wrapText="1"/>
    </xf>
    <xf numFmtId="0" fontId="13" fillId="0" borderId="9" xfId="0" applyFont="1" applyBorder="1" applyAlignment="1">
      <alignment horizontal="center" vertical="center" wrapText="1"/>
    </xf>
    <xf numFmtId="0" fontId="13" fillId="6" borderId="59" xfId="0" applyFont="1" applyFill="1" applyBorder="1" applyAlignment="1">
      <alignment vertical="center" wrapText="1"/>
    </xf>
    <xf numFmtId="0" fontId="13" fillId="6" borderId="42" xfId="0" applyFont="1" applyFill="1" applyBorder="1" applyAlignment="1">
      <alignment vertical="center" wrapText="1"/>
    </xf>
    <xf numFmtId="0" fontId="13" fillId="0" borderId="50" xfId="0" applyFont="1" applyBorder="1" applyAlignment="1">
      <alignment vertical="center" wrapText="1"/>
    </xf>
    <xf numFmtId="0" fontId="13" fillId="0" borderId="59" xfId="0" applyFont="1" applyBorder="1" applyAlignment="1">
      <alignment vertical="center" wrapText="1"/>
    </xf>
    <xf numFmtId="0" fontId="13" fillId="0" borderId="104" xfId="0" applyFont="1" applyBorder="1" applyAlignment="1">
      <alignment vertical="center" shrinkToFit="1"/>
    </xf>
    <xf numFmtId="0" fontId="13" fillId="0" borderId="45" xfId="0" applyFont="1" applyBorder="1" applyAlignment="1">
      <alignment vertical="center" shrinkToFit="1"/>
    </xf>
    <xf numFmtId="0" fontId="13" fillId="0" borderId="72" xfId="0" applyFont="1" applyBorder="1"/>
    <xf numFmtId="0" fontId="13" fillId="0" borderId="82" xfId="0" applyFont="1" applyBorder="1"/>
    <xf numFmtId="0" fontId="13" fillId="0" borderId="9" xfId="0" applyFont="1" applyBorder="1" applyAlignment="1">
      <alignment vertical="center" wrapText="1" shrinkToFit="1"/>
    </xf>
    <xf numFmtId="0" fontId="13" fillId="0" borderId="123" xfId="0" applyFont="1" applyBorder="1" applyAlignment="1">
      <alignment vertical="center" shrinkToFit="1"/>
    </xf>
    <xf numFmtId="0" fontId="13" fillId="0" borderId="121" xfId="0" applyFont="1" applyBorder="1" applyAlignment="1">
      <alignment vertical="center" shrinkToFit="1"/>
    </xf>
    <xf numFmtId="0" fontId="13" fillId="0" borderId="122" xfId="0" applyFont="1" applyBorder="1" applyAlignment="1">
      <alignment vertical="center" shrinkToFit="1"/>
    </xf>
    <xf numFmtId="0" fontId="13" fillId="0" borderId="44" xfId="0" applyFont="1" applyBorder="1" applyAlignment="1">
      <alignment vertical="center" shrinkToFit="1"/>
    </xf>
    <xf numFmtId="0" fontId="13" fillId="0" borderId="53" xfId="0" applyFont="1" applyBorder="1" applyAlignment="1">
      <alignment vertical="center" shrinkToFit="1"/>
    </xf>
    <xf numFmtId="0" fontId="13" fillId="0" borderId="76" xfId="0" applyFont="1" applyBorder="1" applyAlignment="1">
      <alignment vertical="center" shrinkToFit="1"/>
    </xf>
    <xf numFmtId="0" fontId="0" fillId="0" borderId="35" xfId="0" applyBorder="1" applyAlignment="1">
      <alignment vertical="center" shrinkToFit="1"/>
    </xf>
    <xf numFmtId="0" fontId="0" fillId="0" borderId="36" xfId="0" applyBorder="1" applyAlignment="1">
      <alignment vertical="center" shrinkToFit="1"/>
    </xf>
  </cellXfs>
  <cellStyles count="3">
    <cellStyle name="桁区切り" xfId="1" builtinId="6"/>
    <cellStyle name="桁区切り 2" xfId="2" xr:uid="{00000000-0005-0000-0000-000001000000}"/>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metadata.xml" Type="http://schemas.openxmlformats.org/officeDocument/2006/relationships/sheetMetadata"/><Relationship Id="rId21" Target="persons/person.xml" Type="http://schemas.microsoft.com/office/2017/10/relationships/person"/><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0</xdr:col>
      <xdr:colOff>248477</xdr:colOff>
      <xdr:row>45</xdr:row>
      <xdr:rowOff>189205</xdr:rowOff>
    </xdr:from>
    <xdr:to>
      <xdr:col>6</xdr:col>
      <xdr:colOff>1444853</xdr:colOff>
      <xdr:row>67</xdr:row>
      <xdr:rowOff>191052</xdr:rowOff>
    </xdr:to>
    <xdr:pic>
      <xdr:nvPicPr>
        <xdr:cNvPr id="34" name="図 33">
          <a:extLst>
            <a:ext uri="{FF2B5EF4-FFF2-40B4-BE49-F238E27FC236}">
              <a16:creationId xmlns:a16="http://schemas.microsoft.com/office/drawing/2014/main" id="{9F3BF8AB-7D1C-4027-A608-6F59DBC29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477" y="10330799"/>
          <a:ext cx="12920869" cy="4658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46017</xdr:colOff>
      <xdr:row>15</xdr:row>
      <xdr:rowOff>26369</xdr:rowOff>
    </xdr:from>
    <xdr:to>
      <xdr:col>6</xdr:col>
      <xdr:colOff>1389639</xdr:colOff>
      <xdr:row>31</xdr:row>
      <xdr:rowOff>181571</xdr:rowOff>
    </xdr:to>
    <xdr:pic>
      <xdr:nvPicPr>
        <xdr:cNvPr id="31" name="図 30">
          <a:extLst>
            <a:ext uri="{FF2B5EF4-FFF2-40B4-BE49-F238E27FC236}">
              <a16:creationId xmlns:a16="http://schemas.microsoft.com/office/drawing/2014/main" id="{FD2AB1B5-4EC4-4B19-859D-EE1FAD3C48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495" y="3827166"/>
          <a:ext cx="12819637" cy="3541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407747</xdr:colOff>
      <xdr:row>23</xdr:row>
      <xdr:rowOff>22338</xdr:rowOff>
    </xdr:from>
    <xdr:to>
      <xdr:col>3</xdr:col>
      <xdr:colOff>1226661</xdr:colOff>
      <xdr:row>27</xdr:row>
      <xdr:rowOff>144081</xdr:rowOff>
    </xdr:to>
    <xdr:sp macro="" textlink="">
      <xdr:nvSpPr>
        <xdr:cNvPr id="8" name="四角形吹き出し 7">
          <a:extLst>
            <a:ext uri="{FF2B5EF4-FFF2-40B4-BE49-F238E27FC236}">
              <a16:creationId xmlns:a16="http://schemas.microsoft.com/office/drawing/2014/main" id="{F863E9BA-7FCA-4A35-A92A-7195C74EEC5C}"/>
            </a:ext>
          </a:extLst>
        </xdr:cNvPr>
        <xdr:cNvSpPr/>
      </xdr:nvSpPr>
      <xdr:spPr>
        <a:xfrm>
          <a:off x="3753631" y="12094989"/>
          <a:ext cx="821430" cy="941637"/>
        </a:xfrm>
        <a:prstGeom prst="wedgeRectCallout">
          <a:avLst>
            <a:gd name="adj1" fmla="val -78653"/>
            <a:gd name="adj2" fmla="val -145397"/>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3</xdr:col>
      <xdr:colOff>1348935</xdr:colOff>
      <xdr:row>23</xdr:row>
      <xdr:rowOff>36219</xdr:rowOff>
    </xdr:from>
    <xdr:to>
      <xdr:col>3</xdr:col>
      <xdr:colOff>2196182</xdr:colOff>
      <xdr:row>25</xdr:row>
      <xdr:rowOff>98434</xdr:rowOff>
    </xdr:to>
    <xdr:sp macro="" textlink="">
      <xdr:nvSpPr>
        <xdr:cNvPr id="11" name="四角形吹き出し 10">
          <a:extLst>
            <a:ext uri="{FF2B5EF4-FFF2-40B4-BE49-F238E27FC236}">
              <a16:creationId xmlns:a16="http://schemas.microsoft.com/office/drawing/2014/main" id="{E11181F5-AB57-4F12-AC0B-2274A770CC67}"/>
            </a:ext>
          </a:extLst>
        </xdr:cNvPr>
        <xdr:cNvSpPr/>
      </xdr:nvSpPr>
      <xdr:spPr>
        <a:xfrm>
          <a:off x="4707993" y="5530349"/>
          <a:ext cx="847247" cy="485549"/>
        </a:xfrm>
        <a:prstGeom prst="wedgeRectCallout">
          <a:avLst>
            <a:gd name="adj1" fmla="val 149402"/>
            <a:gd name="adj2" fmla="val -467706"/>
          </a:avLst>
        </a:prstGeom>
        <a:no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2</xdr:col>
      <xdr:colOff>571486</xdr:colOff>
      <xdr:row>15</xdr:row>
      <xdr:rowOff>155492</xdr:rowOff>
    </xdr:from>
    <xdr:to>
      <xdr:col>3</xdr:col>
      <xdr:colOff>1103665</xdr:colOff>
      <xdr:row>18</xdr:row>
      <xdr:rowOff>145398</xdr:rowOff>
    </xdr:to>
    <xdr:sp macro="" textlink="">
      <xdr:nvSpPr>
        <xdr:cNvPr id="9" name="テキスト ボックス 8">
          <a:extLst>
            <a:ext uri="{FF2B5EF4-FFF2-40B4-BE49-F238E27FC236}">
              <a16:creationId xmlns:a16="http://schemas.microsoft.com/office/drawing/2014/main" id="{E4ECE97F-6CEB-459E-96BA-9BE7B8D50C95}"/>
            </a:ext>
          </a:extLst>
        </xdr:cNvPr>
        <xdr:cNvSpPr txBox="1"/>
      </xdr:nvSpPr>
      <xdr:spPr>
        <a:xfrm>
          <a:off x="2072274" y="10575612"/>
          <a:ext cx="2386199" cy="609605"/>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と基準値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の合計が</a:t>
          </a:r>
          <a:r>
            <a:rPr kumimoji="1" lang="en-US" altLang="ja-JP" sz="1100">
              <a:latin typeface="BIZ UDゴシック" panose="020B0400000000000000" pitchFamily="49" charset="-128"/>
              <a:ea typeface="BIZ UDゴシック" panose="020B0400000000000000" pitchFamily="49" charset="-128"/>
            </a:rPr>
            <a:t>100</a:t>
          </a:r>
          <a:r>
            <a:rPr kumimoji="1" lang="ja-JP" altLang="en-US" sz="1100">
              <a:latin typeface="BIZ UDゴシック" panose="020B0400000000000000" pitchFamily="49" charset="-128"/>
              <a:ea typeface="BIZ UDゴシック" panose="020B0400000000000000" pitchFamily="49" charset="-128"/>
            </a:rPr>
            <a:t>％になるように記載</a:t>
          </a:r>
        </a:p>
      </xdr:txBody>
    </xdr:sp>
    <xdr:clientData/>
  </xdr:twoCellAnchor>
  <xdr:twoCellAnchor>
    <xdr:from>
      <xdr:col>3</xdr:col>
      <xdr:colOff>1871078</xdr:colOff>
      <xdr:row>12</xdr:row>
      <xdr:rowOff>39466</xdr:rowOff>
    </xdr:from>
    <xdr:to>
      <xdr:col>4</xdr:col>
      <xdr:colOff>369137</xdr:colOff>
      <xdr:row>14</xdr:row>
      <xdr:rowOff>193326</xdr:rowOff>
    </xdr:to>
    <xdr:sp macro="" textlink="">
      <xdr:nvSpPr>
        <xdr:cNvPr id="13" name="テキスト ボックス 12">
          <a:extLst>
            <a:ext uri="{FF2B5EF4-FFF2-40B4-BE49-F238E27FC236}">
              <a16:creationId xmlns:a16="http://schemas.microsoft.com/office/drawing/2014/main" id="{3ADC2B37-CFCD-483C-9876-DA6E344F1A64}"/>
            </a:ext>
          </a:extLst>
        </xdr:cNvPr>
        <xdr:cNvSpPr txBox="1"/>
      </xdr:nvSpPr>
      <xdr:spPr>
        <a:xfrm>
          <a:off x="5230136" y="3205263"/>
          <a:ext cx="2170015" cy="577193"/>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で発注した物品等の総調達量を記載</a:t>
          </a:r>
        </a:p>
      </xdr:txBody>
    </xdr:sp>
    <xdr:clientData/>
  </xdr:twoCellAnchor>
  <xdr:twoCellAnchor>
    <xdr:from>
      <xdr:col>3</xdr:col>
      <xdr:colOff>1347730</xdr:colOff>
      <xdr:row>25</xdr:row>
      <xdr:rowOff>136319</xdr:rowOff>
    </xdr:from>
    <xdr:to>
      <xdr:col>3</xdr:col>
      <xdr:colOff>2160342</xdr:colOff>
      <xdr:row>28</xdr:row>
      <xdr:rowOff>45953</xdr:rowOff>
    </xdr:to>
    <xdr:sp macro="" textlink="">
      <xdr:nvSpPr>
        <xdr:cNvPr id="14" name="四角形吹き出し 13">
          <a:extLst>
            <a:ext uri="{FF2B5EF4-FFF2-40B4-BE49-F238E27FC236}">
              <a16:creationId xmlns:a16="http://schemas.microsoft.com/office/drawing/2014/main" id="{F8396A3F-C781-44DC-AC36-EB5D861DB976}"/>
            </a:ext>
          </a:extLst>
        </xdr:cNvPr>
        <xdr:cNvSpPr/>
      </xdr:nvSpPr>
      <xdr:spPr>
        <a:xfrm>
          <a:off x="4703774" y="12623372"/>
          <a:ext cx="815151" cy="528014"/>
        </a:xfrm>
        <a:prstGeom prst="wedgeRectCallout">
          <a:avLst>
            <a:gd name="adj1" fmla="val 56882"/>
            <a:gd name="adj2" fmla="val 259853"/>
          </a:avLst>
        </a:prstGeom>
        <a:no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3</xdr:col>
      <xdr:colOff>1593701</xdr:colOff>
      <xdr:row>33</xdr:row>
      <xdr:rowOff>117001</xdr:rowOff>
    </xdr:from>
    <xdr:to>
      <xdr:col>3</xdr:col>
      <xdr:colOff>3561562</xdr:colOff>
      <xdr:row>36</xdr:row>
      <xdr:rowOff>48898</xdr:rowOff>
    </xdr:to>
    <xdr:sp macro="" textlink="">
      <xdr:nvSpPr>
        <xdr:cNvPr id="15" name="テキスト ボックス 14">
          <a:extLst>
            <a:ext uri="{FF2B5EF4-FFF2-40B4-BE49-F238E27FC236}">
              <a16:creationId xmlns:a16="http://schemas.microsoft.com/office/drawing/2014/main" id="{E539E976-8510-49D9-B394-FF0856C6FE22}"/>
            </a:ext>
          </a:extLst>
        </xdr:cNvPr>
        <xdr:cNvSpPr txBox="1"/>
      </xdr:nvSpPr>
      <xdr:spPr>
        <a:xfrm>
          <a:off x="4943395" y="14255314"/>
          <a:ext cx="1967785" cy="551596"/>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で発注した物品等の総調達量を記載</a:t>
          </a:r>
        </a:p>
      </xdr:txBody>
    </xdr:sp>
    <xdr:clientData/>
  </xdr:twoCellAnchor>
  <xdr:twoCellAnchor>
    <xdr:from>
      <xdr:col>3</xdr:col>
      <xdr:colOff>2397263</xdr:colOff>
      <xdr:row>23</xdr:row>
      <xdr:rowOff>34917</xdr:rowOff>
    </xdr:from>
    <xdr:to>
      <xdr:col>3</xdr:col>
      <xdr:colOff>3199813</xdr:colOff>
      <xdr:row>25</xdr:row>
      <xdr:rowOff>137844</xdr:rowOff>
    </xdr:to>
    <xdr:sp macro="" textlink="">
      <xdr:nvSpPr>
        <xdr:cNvPr id="17" name="四角形吹き出し 16">
          <a:extLst>
            <a:ext uri="{FF2B5EF4-FFF2-40B4-BE49-F238E27FC236}">
              <a16:creationId xmlns:a16="http://schemas.microsoft.com/office/drawing/2014/main" id="{E2A84A61-2AE7-4DD0-A863-4511F6F6A834}"/>
            </a:ext>
          </a:extLst>
        </xdr:cNvPr>
        <xdr:cNvSpPr/>
      </xdr:nvSpPr>
      <xdr:spPr>
        <a:xfrm>
          <a:off x="5756321" y="5529047"/>
          <a:ext cx="802550" cy="526261"/>
        </a:xfrm>
        <a:prstGeom prst="wedgeRectCallout">
          <a:avLst>
            <a:gd name="adj1" fmla="val 365046"/>
            <a:gd name="adj2" fmla="val -382155"/>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522003</xdr:colOff>
      <xdr:row>12</xdr:row>
      <xdr:rowOff>53256</xdr:rowOff>
    </xdr:from>
    <xdr:to>
      <xdr:col>4</xdr:col>
      <xdr:colOff>2846800</xdr:colOff>
      <xdr:row>15</xdr:row>
      <xdr:rowOff>20414</xdr:rowOff>
    </xdr:to>
    <xdr:sp macro="" textlink="">
      <xdr:nvSpPr>
        <xdr:cNvPr id="18" name="テキスト ボックス 17">
          <a:extLst>
            <a:ext uri="{FF2B5EF4-FFF2-40B4-BE49-F238E27FC236}">
              <a16:creationId xmlns:a16="http://schemas.microsoft.com/office/drawing/2014/main" id="{C7F80F69-1730-43CB-815C-9F88782395A9}"/>
            </a:ext>
          </a:extLst>
        </xdr:cNvPr>
        <xdr:cNvSpPr txBox="1"/>
      </xdr:nvSpPr>
      <xdr:spPr>
        <a:xfrm>
          <a:off x="7553017" y="3219053"/>
          <a:ext cx="2324797" cy="602158"/>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で発注し、基準値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を満たした物品等の量を記載（</a:t>
          </a:r>
          <a:r>
            <a:rPr kumimoji="1" lang="en-US" altLang="ja-JP" sz="1100">
              <a:latin typeface="BIZ UDゴシック" panose="020B0400000000000000" pitchFamily="49" charset="-128"/>
              <a:ea typeface="BIZ UDゴシック" panose="020B0400000000000000" pitchFamily="49" charset="-128"/>
            </a:rPr>
            <a:t>A</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2393776</xdr:colOff>
      <xdr:row>25</xdr:row>
      <xdr:rowOff>197646</xdr:rowOff>
    </xdr:from>
    <xdr:to>
      <xdr:col>3</xdr:col>
      <xdr:colOff>3230604</xdr:colOff>
      <xdr:row>28</xdr:row>
      <xdr:rowOff>86583</xdr:rowOff>
    </xdr:to>
    <xdr:sp macro="" textlink="">
      <xdr:nvSpPr>
        <xdr:cNvPr id="19" name="四角形吹き出し 18">
          <a:extLst>
            <a:ext uri="{FF2B5EF4-FFF2-40B4-BE49-F238E27FC236}">
              <a16:creationId xmlns:a16="http://schemas.microsoft.com/office/drawing/2014/main" id="{96AF57D7-BACC-49A1-8CCC-00FA2C7FAED5}"/>
            </a:ext>
          </a:extLst>
        </xdr:cNvPr>
        <xdr:cNvSpPr/>
      </xdr:nvSpPr>
      <xdr:spPr>
        <a:xfrm>
          <a:off x="5752834" y="6115110"/>
          <a:ext cx="836828" cy="523937"/>
        </a:xfrm>
        <a:prstGeom prst="wedgeRectCallout">
          <a:avLst>
            <a:gd name="adj1" fmla="val 80522"/>
            <a:gd name="adj2" fmla="val 61985"/>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3052458</xdr:colOff>
      <xdr:row>29</xdr:row>
      <xdr:rowOff>48398</xdr:rowOff>
    </xdr:from>
    <xdr:to>
      <xdr:col>4</xdr:col>
      <xdr:colOff>1762218</xdr:colOff>
      <xdr:row>32</xdr:row>
      <xdr:rowOff>38867</xdr:rowOff>
    </xdr:to>
    <xdr:sp macro="" textlink="">
      <xdr:nvSpPr>
        <xdr:cNvPr id="20" name="テキスト ボックス 19">
          <a:extLst>
            <a:ext uri="{FF2B5EF4-FFF2-40B4-BE49-F238E27FC236}">
              <a16:creationId xmlns:a16="http://schemas.microsoft.com/office/drawing/2014/main" id="{78AFCE8C-994C-4ECC-AF5C-409130E1C687}"/>
            </a:ext>
          </a:extLst>
        </xdr:cNvPr>
        <xdr:cNvSpPr txBox="1"/>
      </xdr:nvSpPr>
      <xdr:spPr>
        <a:xfrm>
          <a:off x="6411516" y="6812528"/>
          <a:ext cx="2381716" cy="62546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で発注し、基準値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を満たした物品等の量を記載（</a:t>
          </a:r>
          <a:r>
            <a:rPr kumimoji="1" lang="en-US" altLang="ja-JP" sz="1100">
              <a:latin typeface="BIZ UDゴシック" panose="020B0400000000000000" pitchFamily="49" charset="-128"/>
              <a:ea typeface="BIZ UDゴシック" panose="020B0400000000000000" pitchFamily="49" charset="-128"/>
            </a:rPr>
            <a:t>B</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4</xdr:col>
      <xdr:colOff>1737412</xdr:colOff>
      <xdr:row>19</xdr:row>
      <xdr:rowOff>204923</xdr:rowOff>
    </xdr:from>
    <xdr:to>
      <xdr:col>5</xdr:col>
      <xdr:colOff>1524988</xdr:colOff>
      <xdr:row>22</xdr:row>
      <xdr:rowOff>157329</xdr:rowOff>
    </xdr:to>
    <xdr:sp macro="" textlink="">
      <xdr:nvSpPr>
        <xdr:cNvPr id="22" name="テキスト ボックス 21">
          <a:extLst>
            <a:ext uri="{FF2B5EF4-FFF2-40B4-BE49-F238E27FC236}">
              <a16:creationId xmlns:a16="http://schemas.microsoft.com/office/drawing/2014/main" id="{07BD9A07-3A57-45AC-BF11-96C830000FB9}"/>
            </a:ext>
          </a:extLst>
        </xdr:cNvPr>
        <xdr:cNvSpPr txBox="1"/>
      </xdr:nvSpPr>
      <xdr:spPr>
        <a:xfrm>
          <a:off x="8768426" y="4852387"/>
          <a:ext cx="2723301" cy="587406"/>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で発注し、判断の基準を満たさなかった物品等の調達量を記載（</a:t>
          </a:r>
          <a:r>
            <a:rPr kumimoji="1" lang="en-US" altLang="ja-JP" sz="1100">
              <a:latin typeface="BIZ UDゴシック" panose="020B0400000000000000" pitchFamily="49" charset="-128"/>
              <a:ea typeface="BIZ UDゴシック" panose="020B0400000000000000" pitchFamily="49" charset="-128"/>
            </a:rPr>
            <a:t>C</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4</xdr:col>
      <xdr:colOff>1788646</xdr:colOff>
      <xdr:row>23</xdr:row>
      <xdr:rowOff>45604</xdr:rowOff>
    </xdr:from>
    <xdr:to>
      <xdr:col>4</xdr:col>
      <xdr:colOff>2620801</xdr:colOff>
      <xdr:row>25</xdr:row>
      <xdr:rowOff>156247</xdr:rowOff>
    </xdr:to>
    <xdr:sp macro="" textlink="">
      <xdr:nvSpPr>
        <xdr:cNvPr id="23" name="四角形吹き出し 22">
          <a:extLst>
            <a:ext uri="{FF2B5EF4-FFF2-40B4-BE49-F238E27FC236}">
              <a16:creationId xmlns:a16="http://schemas.microsoft.com/office/drawing/2014/main" id="{48C23E38-3125-4BE2-BF45-323708199312}"/>
            </a:ext>
          </a:extLst>
        </xdr:cNvPr>
        <xdr:cNvSpPr/>
      </xdr:nvSpPr>
      <xdr:spPr>
        <a:xfrm>
          <a:off x="8819660" y="5539734"/>
          <a:ext cx="832155" cy="533977"/>
        </a:xfrm>
        <a:prstGeom prst="wedgeRectCallout">
          <a:avLst>
            <a:gd name="adj1" fmla="val 73589"/>
            <a:gd name="adj2" fmla="val -47346"/>
          </a:avLst>
        </a:prstGeom>
        <a:noFill/>
        <a:ln>
          <a:solidFill>
            <a:schemeClr val="accent4">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1804443</xdr:colOff>
      <xdr:row>25</xdr:row>
      <xdr:rowOff>191737</xdr:rowOff>
    </xdr:from>
    <xdr:to>
      <xdr:col>4</xdr:col>
      <xdr:colOff>2657810</xdr:colOff>
      <xdr:row>28</xdr:row>
      <xdr:rowOff>79568</xdr:rowOff>
    </xdr:to>
    <xdr:sp macro="" textlink="">
      <xdr:nvSpPr>
        <xdr:cNvPr id="25" name="四角形吹き出し 24">
          <a:extLst>
            <a:ext uri="{FF2B5EF4-FFF2-40B4-BE49-F238E27FC236}">
              <a16:creationId xmlns:a16="http://schemas.microsoft.com/office/drawing/2014/main" id="{5AC3202A-9B99-4A20-A298-6EB2F48369B0}"/>
            </a:ext>
          </a:extLst>
        </xdr:cNvPr>
        <xdr:cNvSpPr/>
      </xdr:nvSpPr>
      <xdr:spPr>
        <a:xfrm>
          <a:off x="8835457" y="6109201"/>
          <a:ext cx="853367" cy="522831"/>
        </a:xfrm>
        <a:prstGeom prst="wedgeRectCallout">
          <a:avLst>
            <a:gd name="adj1" fmla="val 83032"/>
            <a:gd name="adj2" fmla="val 68724"/>
          </a:avLst>
        </a:prstGeom>
        <a:noFill/>
        <a:ln>
          <a:solidFill>
            <a:schemeClr val="accent4">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1877740</xdr:colOff>
      <xdr:row>29</xdr:row>
      <xdr:rowOff>19198</xdr:rowOff>
    </xdr:from>
    <xdr:to>
      <xdr:col>5</xdr:col>
      <xdr:colOff>1614568</xdr:colOff>
      <xdr:row>32</xdr:row>
      <xdr:rowOff>24067</xdr:rowOff>
    </xdr:to>
    <xdr:sp macro="" textlink="">
      <xdr:nvSpPr>
        <xdr:cNvPr id="26" name="テキスト ボックス 25">
          <a:extLst>
            <a:ext uri="{FF2B5EF4-FFF2-40B4-BE49-F238E27FC236}">
              <a16:creationId xmlns:a16="http://schemas.microsoft.com/office/drawing/2014/main" id="{430C56C6-5006-4001-BC1F-250F2795707B}"/>
            </a:ext>
          </a:extLst>
        </xdr:cNvPr>
        <xdr:cNvSpPr txBox="1"/>
      </xdr:nvSpPr>
      <xdr:spPr>
        <a:xfrm>
          <a:off x="8908754" y="6783328"/>
          <a:ext cx="2672553" cy="639869"/>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で発注し、判断の基準を満たさなかった</a:t>
          </a: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物品等</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の</a:t>
          </a:r>
          <a:r>
            <a:rPr kumimoji="1" lang="ja-JP" altLang="en-US" sz="1100">
              <a:latin typeface="BIZ UDゴシック" panose="020B0400000000000000" pitchFamily="49" charset="-128"/>
              <a:ea typeface="BIZ UDゴシック" panose="020B0400000000000000" pitchFamily="49" charset="-128"/>
            </a:rPr>
            <a:t>調達量を記載（</a:t>
          </a:r>
          <a:r>
            <a:rPr kumimoji="1" lang="en-US" altLang="ja-JP" sz="1100">
              <a:latin typeface="BIZ UDゴシック" panose="020B0400000000000000" pitchFamily="49" charset="-128"/>
              <a:ea typeface="BIZ UDゴシック" panose="020B0400000000000000" pitchFamily="49" charset="-128"/>
            </a:rPr>
            <a:t>C</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1</xdr:col>
      <xdr:colOff>41049</xdr:colOff>
      <xdr:row>15</xdr:row>
      <xdr:rowOff>179912</xdr:rowOff>
    </xdr:from>
    <xdr:to>
      <xdr:col>2</xdr:col>
      <xdr:colOff>134664</xdr:colOff>
      <xdr:row>16</xdr:row>
      <xdr:rowOff>170404</xdr:rowOff>
    </xdr:to>
    <xdr:sp macro="" textlink="">
      <xdr:nvSpPr>
        <xdr:cNvPr id="2" name="正方形/長方形 1">
          <a:extLst>
            <a:ext uri="{FF2B5EF4-FFF2-40B4-BE49-F238E27FC236}">
              <a16:creationId xmlns:a16="http://schemas.microsoft.com/office/drawing/2014/main" id="{97B3BF55-89A5-4067-BE9D-C9D21BDD337E}"/>
            </a:ext>
          </a:extLst>
        </xdr:cNvPr>
        <xdr:cNvSpPr/>
      </xdr:nvSpPr>
      <xdr:spPr>
        <a:xfrm>
          <a:off x="296549" y="18874695"/>
          <a:ext cx="1303485" cy="1935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285289</xdr:colOff>
      <xdr:row>51</xdr:row>
      <xdr:rowOff>11773</xdr:rowOff>
    </xdr:from>
    <xdr:to>
      <xdr:col>3</xdr:col>
      <xdr:colOff>1251594</xdr:colOff>
      <xdr:row>55</xdr:row>
      <xdr:rowOff>0</xdr:rowOff>
    </xdr:to>
    <xdr:sp macro="" textlink="">
      <xdr:nvSpPr>
        <xdr:cNvPr id="77" name="四角形吹き出し 76">
          <a:extLst>
            <a:ext uri="{FF2B5EF4-FFF2-40B4-BE49-F238E27FC236}">
              <a16:creationId xmlns:a16="http://schemas.microsoft.com/office/drawing/2014/main" id="{219D8A16-0941-44E0-9FB6-1F2F76B176D4}"/>
            </a:ext>
          </a:extLst>
        </xdr:cNvPr>
        <xdr:cNvSpPr/>
      </xdr:nvSpPr>
      <xdr:spPr>
        <a:xfrm>
          <a:off x="3644347" y="11423367"/>
          <a:ext cx="966305" cy="834894"/>
        </a:xfrm>
        <a:prstGeom prst="wedgeRectCallout">
          <a:avLst>
            <a:gd name="adj1" fmla="val 17472"/>
            <a:gd name="adj2" fmla="val -152229"/>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2</xdr:col>
      <xdr:colOff>1014312</xdr:colOff>
      <xdr:row>44</xdr:row>
      <xdr:rowOff>39554</xdr:rowOff>
    </xdr:from>
    <xdr:to>
      <xdr:col>3</xdr:col>
      <xdr:colOff>1243270</xdr:colOff>
      <xdr:row>46</xdr:row>
      <xdr:rowOff>155652</xdr:rowOff>
    </xdr:to>
    <xdr:sp macro="" textlink="">
      <xdr:nvSpPr>
        <xdr:cNvPr id="78" name="テキスト ボックス 77">
          <a:extLst>
            <a:ext uri="{FF2B5EF4-FFF2-40B4-BE49-F238E27FC236}">
              <a16:creationId xmlns:a16="http://schemas.microsoft.com/office/drawing/2014/main" id="{A60CF0AD-CBF4-4C57-B0F5-C4E325A85EC3}"/>
            </a:ext>
          </a:extLst>
        </xdr:cNvPr>
        <xdr:cNvSpPr txBox="1"/>
      </xdr:nvSpPr>
      <xdr:spPr>
        <a:xfrm>
          <a:off x="2523587" y="9969482"/>
          <a:ext cx="2078741" cy="539431"/>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と基準値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の合計が</a:t>
          </a:r>
          <a:r>
            <a:rPr kumimoji="1" lang="en-US" altLang="ja-JP" sz="1100">
              <a:latin typeface="BIZ UDゴシック" panose="020B0400000000000000" pitchFamily="49" charset="-128"/>
              <a:ea typeface="BIZ UDゴシック" panose="020B0400000000000000" pitchFamily="49" charset="-128"/>
            </a:rPr>
            <a:t>100</a:t>
          </a:r>
          <a:r>
            <a:rPr kumimoji="1" lang="ja-JP" altLang="en-US" sz="1100">
              <a:latin typeface="BIZ UDゴシック" panose="020B0400000000000000" pitchFamily="49" charset="-128"/>
              <a:ea typeface="BIZ UDゴシック" panose="020B0400000000000000" pitchFamily="49" charset="-128"/>
            </a:rPr>
            <a:t>％になるように記載</a:t>
          </a:r>
        </a:p>
      </xdr:txBody>
    </xdr:sp>
    <xdr:clientData/>
  </xdr:twoCellAnchor>
  <xdr:twoCellAnchor>
    <xdr:from>
      <xdr:col>3</xdr:col>
      <xdr:colOff>3240552</xdr:colOff>
      <xdr:row>42</xdr:row>
      <xdr:rowOff>29059</xdr:rowOff>
    </xdr:from>
    <xdr:to>
      <xdr:col>4</xdr:col>
      <xdr:colOff>2185599</xdr:colOff>
      <xdr:row>44</xdr:row>
      <xdr:rowOff>184058</xdr:rowOff>
    </xdr:to>
    <xdr:sp macro="" textlink="">
      <xdr:nvSpPr>
        <xdr:cNvPr id="81" name="テキスト ボックス 80">
          <a:extLst>
            <a:ext uri="{FF2B5EF4-FFF2-40B4-BE49-F238E27FC236}">
              <a16:creationId xmlns:a16="http://schemas.microsoft.com/office/drawing/2014/main" id="{F7A4DD2A-0189-44A4-9A93-24CA323A4DF4}"/>
            </a:ext>
          </a:extLst>
        </xdr:cNvPr>
        <xdr:cNvSpPr txBox="1"/>
      </xdr:nvSpPr>
      <xdr:spPr>
        <a:xfrm>
          <a:off x="6599610" y="9535653"/>
          <a:ext cx="2617003" cy="578333"/>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「①電気自動車」～「⑤次世代自動車以外の小型バス」までの合計を実績ベースで入力（自動計算）</a:t>
          </a:r>
        </a:p>
      </xdr:txBody>
    </xdr:sp>
    <xdr:clientData/>
  </xdr:twoCellAnchor>
  <xdr:twoCellAnchor>
    <xdr:from>
      <xdr:col>3</xdr:col>
      <xdr:colOff>1434380</xdr:colOff>
      <xdr:row>48</xdr:row>
      <xdr:rowOff>202464</xdr:rowOff>
    </xdr:from>
    <xdr:to>
      <xdr:col>4</xdr:col>
      <xdr:colOff>1776160</xdr:colOff>
      <xdr:row>51</xdr:row>
      <xdr:rowOff>43694</xdr:rowOff>
    </xdr:to>
    <xdr:sp macro="" textlink="">
      <xdr:nvSpPr>
        <xdr:cNvPr id="82" name="四角形吹き出し 81">
          <a:extLst>
            <a:ext uri="{FF2B5EF4-FFF2-40B4-BE49-F238E27FC236}">
              <a16:creationId xmlns:a16="http://schemas.microsoft.com/office/drawing/2014/main" id="{241B35CD-FD52-453B-9F5A-FD1F0E089698}"/>
            </a:ext>
          </a:extLst>
        </xdr:cNvPr>
        <xdr:cNvSpPr/>
      </xdr:nvSpPr>
      <xdr:spPr>
        <a:xfrm>
          <a:off x="4793438" y="10979058"/>
          <a:ext cx="4013736" cy="476230"/>
        </a:xfrm>
        <a:prstGeom prst="wedgeRectCallout">
          <a:avLst>
            <a:gd name="adj1" fmla="val 22167"/>
            <a:gd name="adj2" fmla="val -227000"/>
          </a:avLst>
        </a:prstGeom>
        <a:noFill/>
        <a:ln>
          <a:solidFill>
            <a:srgbClr val="C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4</xdr:col>
      <xdr:colOff>314511</xdr:colOff>
      <xdr:row>51</xdr:row>
      <xdr:rowOff>141113</xdr:rowOff>
    </xdr:from>
    <xdr:to>
      <xdr:col>4</xdr:col>
      <xdr:colOff>2639423</xdr:colOff>
      <xdr:row>55</xdr:row>
      <xdr:rowOff>51849</xdr:rowOff>
    </xdr:to>
    <xdr:sp macro="" textlink="">
      <xdr:nvSpPr>
        <xdr:cNvPr id="87" name="テキスト ボックス 86">
          <a:extLst>
            <a:ext uri="{FF2B5EF4-FFF2-40B4-BE49-F238E27FC236}">
              <a16:creationId xmlns:a16="http://schemas.microsoft.com/office/drawing/2014/main" id="{D035E162-C310-47F4-88AD-9181DDAB480F}"/>
            </a:ext>
          </a:extLst>
        </xdr:cNvPr>
        <xdr:cNvSpPr txBox="1"/>
      </xdr:nvSpPr>
      <xdr:spPr>
        <a:xfrm>
          <a:off x="7345525" y="11552707"/>
          <a:ext cx="2324912" cy="75740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電動車等</a:t>
          </a: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100">
              <a:latin typeface="BIZ UDゴシック" panose="020B0400000000000000" pitchFamily="49" charset="-128"/>
              <a:ea typeface="BIZ UDゴシック" panose="020B0400000000000000" pitchFamily="49" charset="-128"/>
            </a:rPr>
            <a:t>で発注し、燃費、排ガス基準を満たした車両台数を記載（</a:t>
          </a:r>
          <a:r>
            <a:rPr kumimoji="1" lang="en-US" altLang="ja-JP" sz="1100">
              <a:latin typeface="BIZ UDゴシック" panose="020B0400000000000000" pitchFamily="49" charset="-128"/>
              <a:ea typeface="BIZ UDゴシック" panose="020B0400000000000000" pitchFamily="49" charset="-128"/>
            </a:rPr>
            <a:t>A</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2376257</xdr:colOff>
      <xdr:row>51</xdr:row>
      <xdr:rowOff>50089</xdr:rowOff>
    </xdr:from>
    <xdr:to>
      <xdr:col>3</xdr:col>
      <xdr:colOff>3256547</xdr:colOff>
      <xdr:row>53</xdr:row>
      <xdr:rowOff>72189</xdr:rowOff>
    </xdr:to>
    <xdr:sp macro="" textlink="">
      <xdr:nvSpPr>
        <xdr:cNvPr id="88" name="四角形吹き出し 87">
          <a:extLst>
            <a:ext uri="{FF2B5EF4-FFF2-40B4-BE49-F238E27FC236}">
              <a16:creationId xmlns:a16="http://schemas.microsoft.com/office/drawing/2014/main" id="{99DDC74E-68CA-4515-A0DE-6C07099D1DF2}"/>
            </a:ext>
          </a:extLst>
        </xdr:cNvPr>
        <xdr:cNvSpPr/>
      </xdr:nvSpPr>
      <xdr:spPr>
        <a:xfrm>
          <a:off x="5664889" y="11367794"/>
          <a:ext cx="880290" cy="439195"/>
        </a:xfrm>
        <a:prstGeom prst="wedgeRectCallout">
          <a:avLst>
            <a:gd name="adj1" fmla="val 130813"/>
            <a:gd name="adj2" fmla="val -810"/>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722578</xdr:colOff>
      <xdr:row>56</xdr:row>
      <xdr:rowOff>174198</xdr:rowOff>
    </xdr:from>
    <xdr:to>
      <xdr:col>5</xdr:col>
      <xdr:colOff>248887</xdr:colOff>
      <xdr:row>60</xdr:row>
      <xdr:rowOff>124009</xdr:rowOff>
    </xdr:to>
    <xdr:sp macro="" textlink="">
      <xdr:nvSpPr>
        <xdr:cNvPr id="89" name="テキスト ボックス 88">
          <a:extLst>
            <a:ext uri="{FF2B5EF4-FFF2-40B4-BE49-F238E27FC236}">
              <a16:creationId xmlns:a16="http://schemas.microsoft.com/office/drawing/2014/main" id="{C3DC6F4F-76E1-4456-AB70-7DC353197933}"/>
            </a:ext>
          </a:extLst>
        </xdr:cNvPr>
        <xdr:cNvSpPr txBox="1"/>
      </xdr:nvSpPr>
      <xdr:spPr>
        <a:xfrm>
          <a:off x="7753592" y="12644126"/>
          <a:ext cx="2462034" cy="79647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「次世代自動車</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又は次世代自動車以外」</a:t>
          </a:r>
          <a:r>
            <a:rPr kumimoji="1" lang="ja-JP" altLang="en-US" sz="1100">
              <a:latin typeface="BIZ UDゴシック" panose="020B0400000000000000" pitchFamily="49" charset="-128"/>
              <a:ea typeface="BIZ UDゴシック" panose="020B0400000000000000" pitchFamily="49" charset="-128"/>
            </a:rPr>
            <a:t>で発注し、燃費、排ガス基準を満たした車両台数を記載（</a:t>
          </a:r>
          <a:r>
            <a:rPr kumimoji="1" lang="en-US" altLang="ja-JP" sz="1100">
              <a:latin typeface="BIZ UDゴシック" panose="020B0400000000000000" pitchFamily="49" charset="-128"/>
              <a:ea typeface="BIZ UDゴシック" panose="020B0400000000000000" pitchFamily="49" charset="-128"/>
            </a:rPr>
            <a:t>B</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2370706</xdr:colOff>
      <xdr:row>53</xdr:row>
      <xdr:rowOff>148616</xdr:rowOff>
    </xdr:from>
    <xdr:to>
      <xdr:col>3</xdr:col>
      <xdr:colOff>3286617</xdr:colOff>
      <xdr:row>55</xdr:row>
      <xdr:rowOff>104273</xdr:rowOff>
    </xdr:to>
    <xdr:sp macro="" textlink="">
      <xdr:nvSpPr>
        <xdr:cNvPr id="90" name="四角形吹き出し 89">
          <a:extLst>
            <a:ext uri="{FF2B5EF4-FFF2-40B4-BE49-F238E27FC236}">
              <a16:creationId xmlns:a16="http://schemas.microsoft.com/office/drawing/2014/main" id="{294A7853-01D8-409D-8BE1-1ED397E3FA13}"/>
            </a:ext>
          </a:extLst>
        </xdr:cNvPr>
        <xdr:cNvSpPr/>
      </xdr:nvSpPr>
      <xdr:spPr>
        <a:xfrm>
          <a:off x="5659338" y="11883416"/>
          <a:ext cx="915911" cy="372752"/>
        </a:xfrm>
        <a:prstGeom prst="wedgeRectCallout">
          <a:avLst>
            <a:gd name="adj1" fmla="val 173402"/>
            <a:gd name="adj2" fmla="val 51843"/>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5</xdr:col>
      <xdr:colOff>316704</xdr:colOff>
      <xdr:row>59</xdr:row>
      <xdr:rowOff>44455</xdr:rowOff>
    </xdr:from>
    <xdr:to>
      <xdr:col>6</xdr:col>
      <xdr:colOff>971817</xdr:colOff>
      <xdr:row>62</xdr:row>
      <xdr:rowOff>61299</xdr:rowOff>
    </xdr:to>
    <xdr:sp macro="" textlink="">
      <xdr:nvSpPr>
        <xdr:cNvPr id="91" name="テキスト ボックス 90">
          <a:extLst>
            <a:ext uri="{FF2B5EF4-FFF2-40B4-BE49-F238E27FC236}">
              <a16:creationId xmlns:a16="http://schemas.microsoft.com/office/drawing/2014/main" id="{E0551D44-035F-4EB9-9AA6-49794A3A7668}"/>
            </a:ext>
          </a:extLst>
        </xdr:cNvPr>
        <xdr:cNvSpPr txBox="1"/>
      </xdr:nvSpPr>
      <xdr:spPr>
        <a:xfrm>
          <a:off x="10283443" y="13149383"/>
          <a:ext cx="2412867" cy="651844"/>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燃費、排ガス基準を</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満たさなかった車両</a:t>
          </a: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台数</a:t>
          </a:r>
          <a:r>
            <a:rPr kumimoji="1" lang="ja-JP" altLang="en-US" sz="1100">
              <a:latin typeface="BIZ UDゴシック" panose="020B0400000000000000" pitchFamily="49" charset="-128"/>
              <a:ea typeface="BIZ UDゴシック" panose="020B0400000000000000" pitchFamily="49" charset="-128"/>
            </a:rPr>
            <a:t>を記載（</a:t>
          </a:r>
          <a:r>
            <a:rPr kumimoji="1" lang="en-US" altLang="ja-JP" sz="1100">
              <a:latin typeface="BIZ UDゴシック" panose="020B0400000000000000" pitchFamily="49" charset="-128"/>
              <a:ea typeface="BIZ UDゴシック" panose="020B0400000000000000" pitchFamily="49" charset="-128"/>
            </a:rPr>
            <a:t>C</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4</xdr:col>
      <xdr:colOff>1837677</xdr:colOff>
      <xdr:row>61</xdr:row>
      <xdr:rowOff>145645</xdr:rowOff>
    </xdr:from>
    <xdr:to>
      <xdr:col>4</xdr:col>
      <xdr:colOff>2714857</xdr:colOff>
      <xdr:row>67</xdr:row>
      <xdr:rowOff>119639</xdr:rowOff>
    </xdr:to>
    <xdr:sp macro="" textlink="">
      <xdr:nvSpPr>
        <xdr:cNvPr id="92" name="四角形吹き出し 91">
          <a:extLst>
            <a:ext uri="{FF2B5EF4-FFF2-40B4-BE49-F238E27FC236}">
              <a16:creationId xmlns:a16="http://schemas.microsoft.com/office/drawing/2014/main" id="{9FCF849F-0451-46B5-9B93-D95C19321752}"/>
            </a:ext>
          </a:extLst>
        </xdr:cNvPr>
        <xdr:cNvSpPr/>
      </xdr:nvSpPr>
      <xdr:spPr>
        <a:xfrm>
          <a:off x="8868691" y="13673906"/>
          <a:ext cx="877180" cy="1243994"/>
        </a:xfrm>
        <a:prstGeom prst="wedgeRectCallout">
          <a:avLst>
            <a:gd name="adj1" fmla="val 118888"/>
            <a:gd name="adj2" fmla="val -56369"/>
          </a:avLst>
        </a:prstGeom>
        <a:noFill/>
        <a:ln>
          <a:solidFill>
            <a:schemeClr val="accent4">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1424970</xdr:colOff>
      <xdr:row>51</xdr:row>
      <xdr:rowOff>27771</xdr:rowOff>
    </xdr:from>
    <xdr:to>
      <xdr:col>3</xdr:col>
      <xdr:colOff>2291522</xdr:colOff>
      <xdr:row>55</xdr:row>
      <xdr:rowOff>48126</xdr:rowOff>
    </xdr:to>
    <xdr:sp macro="" textlink="">
      <xdr:nvSpPr>
        <xdr:cNvPr id="96" name="四角形吹き出し 95">
          <a:extLst>
            <a:ext uri="{FF2B5EF4-FFF2-40B4-BE49-F238E27FC236}">
              <a16:creationId xmlns:a16="http://schemas.microsoft.com/office/drawing/2014/main" id="{9932DEDA-E13E-40D8-917F-A31BADD3FB35}"/>
            </a:ext>
          </a:extLst>
        </xdr:cNvPr>
        <xdr:cNvSpPr/>
      </xdr:nvSpPr>
      <xdr:spPr>
        <a:xfrm>
          <a:off x="4713602" y="11345476"/>
          <a:ext cx="866552" cy="854545"/>
        </a:xfrm>
        <a:prstGeom prst="wedgeRectCallout">
          <a:avLst>
            <a:gd name="adj1" fmla="val 34739"/>
            <a:gd name="adj2" fmla="val 116734"/>
          </a:avLst>
        </a:prstGeom>
        <a:no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3</xdr:col>
      <xdr:colOff>1505223</xdr:colOff>
      <xdr:row>58</xdr:row>
      <xdr:rowOff>148587</xdr:rowOff>
    </xdr:from>
    <xdr:to>
      <xdr:col>4</xdr:col>
      <xdr:colOff>423207</xdr:colOff>
      <xdr:row>61</xdr:row>
      <xdr:rowOff>117725</xdr:rowOff>
    </xdr:to>
    <xdr:sp macro="" textlink="">
      <xdr:nvSpPr>
        <xdr:cNvPr id="97" name="テキスト ボックス 96">
          <a:extLst>
            <a:ext uri="{FF2B5EF4-FFF2-40B4-BE49-F238E27FC236}">
              <a16:creationId xmlns:a16="http://schemas.microsoft.com/office/drawing/2014/main" id="{771F4697-9C12-4374-8AA3-C6B5478B5EB4}"/>
            </a:ext>
          </a:extLst>
        </xdr:cNvPr>
        <xdr:cNvSpPr txBox="1"/>
      </xdr:nvSpPr>
      <xdr:spPr>
        <a:xfrm>
          <a:off x="4868887" y="6613346"/>
          <a:ext cx="2572515" cy="596389"/>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基準値１、基準値２で発注した台数の合計を発注ベースでそれぞれ入力</a:t>
          </a:r>
        </a:p>
      </xdr:txBody>
    </xdr:sp>
    <xdr:clientData/>
  </xdr:twoCellAnchor>
</xdr:wsDr>
</file>

<file path=xl/persons/person.xml><?xml version="1.0" encoding="utf-8"?>
<personList xmlns="http://schemas.microsoft.com/office/spreadsheetml/2018/threadedcomments" xmlns:x="http://schemas.openxmlformats.org/spreadsheetml/2006/main">
  <person displayName="hh" id="{A71A7754-8041-4591-ABFB-921D7E5C0C2C}" userId="hh"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513" dT="2023-03-23T05:41:16.53" personId="{A71A7754-8041-4591-ABFB-921D7E5C0C2C}" id="{0566DAEC-1ABD-4E5F-896F-1260FD7392CD}">
    <text>基準に適合した印刷用紙が確保できず代替品を調達した場合は、P列（判断の基準等を満足しない物品等を調達した場合）に入力すること</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1.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 Id="rId4" Target="../threadedComments/threadedComment1.xml" Type="http://schemas.microsoft.com/office/2017/10/relationships/threadedComment"/></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1"/>
  <sheetViews>
    <sheetView workbookViewId="0"/>
  </sheetViews>
  <sheetFormatPr defaultColWidth="9" defaultRowHeight="13.2" x14ac:dyDescent="0.2"/>
  <cols>
    <col min="1" max="1" width="9" style="3"/>
    <col min="2" max="2" width="3.21875" style="3" customWidth="1"/>
    <col min="3" max="3" width="2.88671875" style="3" customWidth="1"/>
    <col min="4" max="4" width="97.6640625" style="3" customWidth="1"/>
    <col min="5" max="16384" width="9" style="3"/>
  </cols>
  <sheetData>
    <row r="1" spans="1:6" ht="18" x14ac:dyDescent="0.2">
      <c r="A1" s="6" t="s">
        <v>548</v>
      </c>
      <c r="B1" s="2"/>
      <c r="C1" s="2"/>
      <c r="D1" s="2"/>
      <c r="E1" s="1"/>
      <c r="F1" s="2"/>
    </row>
    <row r="2" spans="1:6" ht="16.2" x14ac:dyDescent="0.2">
      <c r="A2" s="1"/>
      <c r="B2" s="2"/>
      <c r="C2" s="2"/>
      <c r="D2" s="2"/>
      <c r="E2" s="1"/>
      <c r="F2" s="2"/>
    </row>
    <row r="3" spans="1:6" ht="18" x14ac:dyDescent="0.2">
      <c r="A3" s="6" t="s">
        <v>57</v>
      </c>
      <c r="B3" s="2"/>
      <c r="C3" s="2"/>
      <c r="D3" s="12" t="s">
        <v>217</v>
      </c>
      <c r="E3" s="1"/>
      <c r="F3" s="2"/>
    </row>
    <row r="4" spans="1:6" ht="16.2" x14ac:dyDescent="0.2">
      <c r="A4" s="1"/>
      <c r="B4" s="2"/>
      <c r="C4" s="2"/>
      <c r="D4" s="2"/>
      <c r="E4" s="1"/>
      <c r="F4" s="2"/>
    </row>
    <row r="5" spans="1:6" s="14" customFormat="1" ht="16.2" customHeight="1" x14ac:dyDescent="0.2">
      <c r="A5" s="329"/>
      <c r="B5" s="347" t="s">
        <v>545</v>
      </c>
      <c r="C5" s="348"/>
      <c r="D5" s="349" t="s">
        <v>546</v>
      </c>
      <c r="E5" s="330"/>
      <c r="F5" s="13"/>
    </row>
    <row r="6" spans="1:6" x14ac:dyDescent="0.2">
      <c r="A6" s="5"/>
      <c r="B6" s="7" t="s">
        <v>58</v>
      </c>
      <c r="C6" s="7"/>
      <c r="D6" s="8" t="s">
        <v>430</v>
      </c>
    </row>
    <row r="7" spans="1:6" ht="26.4" x14ac:dyDescent="0.2">
      <c r="A7" s="5"/>
      <c r="B7" s="7"/>
      <c r="C7" s="7"/>
      <c r="D7" s="15" t="s">
        <v>412</v>
      </c>
    </row>
    <row r="8" spans="1:6" s="341" customFormat="1" x14ac:dyDescent="0.2">
      <c r="A8" s="338" t="s">
        <v>195</v>
      </c>
      <c r="B8" s="339" t="s">
        <v>59</v>
      </c>
      <c r="C8" s="339"/>
      <c r="D8" s="340" t="s">
        <v>521</v>
      </c>
    </row>
    <row r="9" spans="1:6" ht="56.4" customHeight="1" x14ac:dyDescent="0.2">
      <c r="A9" s="4"/>
      <c r="B9" s="9"/>
      <c r="C9" s="9"/>
      <c r="D9" s="15" t="s">
        <v>376</v>
      </c>
    </row>
    <row r="10" spans="1:6" s="341" customFormat="1" ht="27" customHeight="1" x14ac:dyDescent="0.2">
      <c r="A10" s="338" t="s">
        <v>195</v>
      </c>
      <c r="B10" s="339" t="s">
        <v>60</v>
      </c>
      <c r="C10" s="339"/>
      <c r="D10" s="340" t="s">
        <v>160</v>
      </c>
    </row>
    <row r="11" spans="1:6" ht="56.4" customHeight="1" x14ac:dyDescent="0.2">
      <c r="A11" s="4"/>
      <c r="B11" s="9"/>
      <c r="C11" s="9"/>
      <c r="D11" s="15" t="s">
        <v>373</v>
      </c>
    </row>
    <row r="12" spans="1:6" s="341" customFormat="1" x14ac:dyDescent="0.2">
      <c r="A12" s="338" t="s">
        <v>195</v>
      </c>
      <c r="B12" s="339" t="s">
        <v>227</v>
      </c>
      <c r="C12" s="339"/>
      <c r="D12" s="340" t="s">
        <v>196</v>
      </c>
    </row>
    <row r="13" spans="1:6" s="341" customFormat="1" x14ac:dyDescent="0.2">
      <c r="A13" s="338" t="s">
        <v>195</v>
      </c>
      <c r="B13" s="339" t="s">
        <v>228</v>
      </c>
      <c r="C13" s="339"/>
      <c r="D13" s="340" t="s">
        <v>197</v>
      </c>
    </row>
    <row r="14" spans="1:6" s="341" customFormat="1" ht="26.4" x14ac:dyDescent="0.2">
      <c r="A14" s="338"/>
      <c r="C14" s="339"/>
      <c r="D14" s="340" t="s">
        <v>265</v>
      </c>
    </row>
    <row r="15" spans="1:6" ht="26.4" x14ac:dyDescent="0.2">
      <c r="A15" s="5"/>
      <c r="B15" s="7" t="s">
        <v>207</v>
      </c>
      <c r="C15" s="7"/>
      <c r="D15" s="8" t="s">
        <v>199</v>
      </c>
    </row>
    <row r="16" spans="1:6" x14ac:dyDescent="0.2">
      <c r="A16" s="5"/>
      <c r="B16" s="7" t="s">
        <v>230</v>
      </c>
      <c r="C16" s="7"/>
      <c r="D16" s="8" t="s">
        <v>161</v>
      </c>
    </row>
    <row r="17" spans="1:4" x14ac:dyDescent="0.2">
      <c r="A17" s="5"/>
      <c r="B17" s="7"/>
      <c r="C17" s="7"/>
      <c r="D17" s="8" t="s">
        <v>200</v>
      </c>
    </row>
    <row r="18" spans="1:4" x14ac:dyDescent="0.2">
      <c r="A18" s="5"/>
      <c r="B18" s="7" t="s">
        <v>342</v>
      </c>
      <c r="C18" s="7"/>
      <c r="D18" s="8" t="s">
        <v>201</v>
      </c>
    </row>
    <row r="19" spans="1:4" x14ac:dyDescent="0.2">
      <c r="A19" s="5"/>
      <c r="B19" s="7"/>
      <c r="C19" s="7"/>
      <c r="D19" s="8" t="s">
        <v>198</v>
      </c>
    </row>
    <row r="20" spans="1:4" x14ac:dyDescent="0.2">
      <c r="A20" s="5"/>
      <c r="B20" s="7" t="s">
        <v>343</v>
      </c>
      <c r="C20" s="7"/>
      <c r="D20" s="8" t="s">
        <v>202</v>
      </c>
    </row>
    <row r="21" spans="1:4" x14ac:dyDescent="0.2">
      <c r="A21" s="5"/>
      <c r="B21" s="7"/>
      <c r="C21" s="7"/>
      <c r="D21" s="8" t="s">
        <v>203</v>
      </c>
    </row>
    <row r="22" spans="1:4" ht="26.4" x14ac:dyDescent="0.2">
      <c r="A22" s="5"/>
      <c r="B22" s="7" t="s">
        <v>344</v>
      </c>
      <c r="C22" s="7"/>
      <c r="D22" s="8" t="s">
        <v>527</v>
      </c>
    </row>
    <row r="23" spans="1:4" ht="16.2" customHeight="1" x14ac:dyDescent="0.2">
      <c r="A23" s="7"/>
      <c r="B23" s="7" t="s">
        <v>145</v>
      </c>
      <c r="C23" s="7"/>
      <c r="D23" s="7" t="s">
        <v>204</v>
      </c>
    </row>
    <row r="24" spans="1:4" x14ac:dyDescent="0.2">
      <c r="A24" s="7"/>
      <c r="B24" s="7" t="s">
        <v>146</v>
      </c>
      <c r="C24" s="7"/>
      <c r="D24" s="10" t="s">
        <v>370</v>
      </c>
    </row>
    <row r="25" spans="1:4" ht="29.25" customHeight="1" x14ac:dyDescent="0.2">
      <c r="A25" s="7"/>
      <c r="B25" s="7" t="s">
        <v>147</v>
      </c>
      <c r="C25" s="7"/>
      <c r="D25" s="8" t="s">
        <v>143</v>
      </c>
    </row>
    <row r="26" spans="1:4" ht="31.5" customHeight="1" x14ac:dyDescent="0.2">
      <c r="D26" s="8" t="s">
        <v>338</v>
      </c>
    </row>
    <row r="31" spans="1:4" ht="58.5" customHeight="1" x14ac:dyDescent="0.2"/>
  </sheetData>
  <phoneticPr fontId="2"/>
  <printOptions horizontalCentered="1"/>
  <pageMargins left="0.78740157480314965" right="0.78740157480314965" top="0.78740157480314965" bottom="0.78740157480314965" header="0.51181102362204722" footer="0.51181102362204722"/>
  <pageSetup paperSize="9" scale="7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BB85-6892-4F2F-AE12-0BA625F5CC95}">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B26" sqref="B26:E2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1" width="18.6640625" style="387"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9月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AFDBA-7813-4076-84BE-90F49FC59248}">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B26" sqref="B26:E2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1" width="18.6640625" style="387"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10月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035F7-6CC2-4745-84CC-28866E92FC25}">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B26" sqref="B26:E2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1" width="18.6640625" style="387"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11月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CCB0-4E52-4135-B64D-FF5A9AFA3676}">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B26" sqref="B26:E2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1" width="18.6640625" style="387"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12月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238E9-71CE-43B3-800E-8C873B455D53}">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B26" sqref="B26:E2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1" width="18.6640625" style="387"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1月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AAA85-E8DD-4426-ADFF-D1774A0CC876}">
  <dimension ref="A1:U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sqref="A1:XFD104857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0" width="18.6640625" style="387" customWidth="1"/>
    <col min="21" max="21" width="18.6640625"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2月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553"/>
  <sheetViews>
    <sheetView showGridLines="0" view="pageBreakPreview" zoomScale="65" zoomScaleNormal="90" zoomScaleSheetLayoutView="65" workbookViewId="0">
      <pane xSplit="5" ySplit="15" topLeftCell="F16" activePane="bottomRight" state="frozen"/>
      <selection activeCell="F295" sqref="F295:G303"/>
      <selection pane="topRight" activeCell="F295" sqref="F295:G303"/>
      <selection pane="bottomLeft" activeCell="F295" sqref="F295:G303"/>
      <selection pane="bottomRight" activeCell="B17" sqref="B17:E17"/>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0" width="18.6640625" style="387" customWidth="1"/>
    <col min="21" max="21" width="18.6640625"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3月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11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F38"/>
  <sheetViews>
    <sheetView workbookViewId="0">
      <selection activeCell="A3" sqref="A3"/>
    </sheetView>
  </sheetViews>
  <sheetFormatPr defaultColWidth="9" defaultRowHeight="13.2" x14ac:dyDescent="0.2"/>
  <cols>
    <col min="1" max="1" width="9" style="3"/>
    <col min="2" max="2" width="3.21875" style="3" customWidth="1"/>
    <col min="3" max="3" width="2.88671875" style="3" customWidth="1"/>
    <col min="4" max="4" width="108.5546875" style="14" customWidth="1"/>
    <col min="5" max="16384" width="9" style="3"/>
  </cols>
  <sheetData>
    <row r="1" spans="1:6" ht="18" x14ac:dyDescent="0.2">
      <c r="A1" s="6" t="s">
        <v>549</v>
      </c>
      <c r="B1" s="2"/>
      <c r="C1" s="2"/>
      <c r="D1" s="13"/>
      <c r="E1" s="1"/>
      <c r="F1" s="2"/>
    </row>
    <row r="2" spans="1:6" ht="16.2" x14ac:dyDescent="0.2">
      <c r="A2" s="1"/>
      <c r="B2" s="2"/>
      <c r="C2" s="2"/>
      <c r="D2" s="13"/>
      <c r="E2" s="1"/>
      <c r="F2" s="2"/>
    </row>
    <row r="3" spans="1:6" ht="18" x14ac:dyDescent="0.2">
      <c r="A3" s="6" t="s">
        <v>57</v>
      </c>
      <c r="B3" s="2"/>
      <c r="C3" s="2"/>
      <c r="D3" s="13"/>
      <c r="E3" s="1"/>
      <c r="F3" s="2"/>
    </row>
    <row r="4" spans="1:6" ht="16.2" x14ac:dyDescent="0.2">
      <c r="A4" s="1"/>
      <c r="B4" s="2"/>
      <c r="C4" s="2"/>
      <c r="D4" s="13"/>
      <c r="E4" s="1"/>
      <c r="F4" s="2"/>
    </row>
    <row r="5" spans="1:6" ht="28.5" customHeight="1" x14ac:dyDescent="0.2">
      <c r="A5" s="7"/>
      <c r="B5" s="7" t="s">
        <v>56</v>
      </c>
      <c r="C5" s="391" t="s">
        <v>160</v>
      </c>
      <c r="D5" s="391"/>
    </row>
    <row r="6" spans="1:6" x14ac:dyDescent="0.2">
      <c r="A6" s="7"/>
      <c r="B6" s="7"/>
      <c r="C6" s="7" t="s">
        <v>306</v>
      </c>
      <c r="D6" s="8" t="s">
        <v>205</v>
      </c>
    </row>
    <row r="7" spans="1:6" ht="26.4" x14ac:dyDescent="0.2">
      <c r="A7" s="7"/>
      <c r="B7" s="7"/>
      <c r="C7" s="7" t="s">
        <v>307</v>
      </c>
      <c r="D7" s="8" t="s">
        <v>384</v>
      </c>
    </row>
    <row r="8" spans="1:6" ht="40.049999999999997" customHeight="1" x14ac:dyDescent="0.2">
      <c r="A8" s="7"/>
      <c r="B8" s="7"/>
      <c r="C8" s="7" t="s">
        <v>307</v>
      </c>
      <c r="D8" s="11" t="s">
        <v>507</v>
      </c>
    </row>
    <row r="9" spans="1:6" ht="26.4" x14ac:dyDescent="0.2">
      <c r="A9" s="7"/>
      <c r="B9" s="7"/>
      <c r="C9" s="7" t="s">
        <v>307</v>
      </c>
      <c r="D9" s="8" t="s">
        <v>382</v>
      </c>
    </row>
    <row r="10" spans="1:6" ht="39.6" x14ac:dyDescent="0.2">
      <c r="A10" s="7"/>
      <c r="B10" s="7"/>
      <c r="C10" s="7" t="s">
        <v>307</v>
      </c>
      <c r="D10" s="8" t="s">
        <v>383</v>
      </c>
    </row>
    <row r="11" spans="1:6" ht="44.4" customHeight="1" x14ac:dyDescent="0.2">
      <c r="A11" s="7"/>
      <c r="B11" s="7"/>
      <c r="C11" s="7" t="s">
        <v>306</v>
      </c>
      <c r="D11" s="15" t="s">
        <v>373</v>
      </c>
    </row>
    <row r="12" spans="1:6" ht="26.4" x14ac:dyDescent="0.2">
      <c r="A12" s="7"/>
      <c r="B12" s="7"/>
      <c r="C12" s="7" t="s">
        <v>307</v>
      </c>
      <c r="D12" s="8" t="s">
        <v>374</v>
      </c>
    </row>
    <row r="13" spans="1:6" ht="26.4" x14ac:dyDescent="0.2">
      <c r="A13" s="7"/>
      <c r="B13" s="7"/>
      <c r="C13" s="7" t="s">
        <v>306</v>
      </c>
      <c r="D13" s="8" t="s">
        <v>385</v>
      </c>
    </row>
    <row r="14" spans="1:6" ht="54" customHeight="1" x14ac:dyDescent="0.2">
      <c r="A14" s="7"/>
      <c r="B14" s="7"/>
      <c r="C14" s="7" t="s">
        <v>306</v>
      </c>
      <c r="D14" s="8" t="s">
        <v>547</v>
      </c>
    </row>
    <row r="15" spans="1:6" ht="33" customHeight="1" x14ac:dyDescent="0.2">
      <c r="A15" s="7"/>
      <c r="B15" s="7"/>
      <c r="C15" s="7" t="s">
        <v>306</v>
      </c>
      <c r="D15" s="8" t="s">
        <v>336</v>
      </c>
    </row>
    <row r="16" spans="1:6" ht="31.8" customHeight="1" x14ac:dyDescent="0.2">
      <c r="A16" s="7"/>
      <c r="B16" s="7"/>
      <c r="C16" s="7" t="s">
        <v>306</v>
      </c>
      <c r="D16" s="8" t="s">
        <v>431</v>
      </c>
    </row>
    <row r="17" spans="1:4" ht="54" customHeight="1" x14ac:dyDescent="0.2">
      <c r="A17" s="7"/>
      <c r="B17" s="7"/>
      <c r="C17" s="7" t="s">
        <v>307</v>
      </c>
      <c r="D17" s="8" t="s">
        <v>314</v>
      </c>
    </row>
    <row r="18" spans="1:4" x14ac:dyDescent="0.2">
      <c r="A18" s="7"/>
      <c r="B18" s="7"/>
      <c r="C18" s="7" t="s">
        <v>330</v>
      </c>
      <c r="D18" s="8" t="s">
        <v>308</v>
      </c>
    </row>
    <row r="19" spans="1:4" ht="26.4" x14ac:dyDescent="0.2">
      <c r="A19" s="7"/>
      <c r="B19" s="7"/>
      <c r="C19" s="7" t="s">
        <v>307</v>
      </c>
      <c r="D19" s="8" t="s">
        <v>331</v>
      </c>
    </row>
    <row r="20" spans="1:4" x14ac:dyDescent="0.2">
      <c r="A20" s="7"/>
      <c r="B20" s="7"/>
      <c r="C20" s="7" t="s">
        <v>307</v>
      </c>
      <c r="D20" s="8" t="s">
        <v>291</v>
      </c>
    </row>
    <row r="21" spans="1:4" ht="41.4" customHeight="1" x14ac:dyDescent="0.2">
      <c r="A21" s="7"/>
      <c r="B21" s="7"/>
      <c r="C21" s="7" t="s">
        <v>306</v>
      </c>
      <c r="D21" s="8" t="s">
        <v>266</v>
      </c>
    </row>
    <row r="22" spans="1:4" ht="28.5" customHeight="1" x14ac:dyDescent="0.2">
      <c r="A22" s="7"/>
      <c r="B22" s="7"/>
      <c r="C22" s="7" t="s">
        <v>307</v>
      </c>
      <c r="D22" s="8" t="s">
        <v>256</v>
      </c>
    </row>
    <row r="23" spans="1:4" ht="26.4" x14ac:dyDescent="0.2">
      <c r="A23" s="7"/>
      <c r="B23" s="7"/>
      <c r="C23" s="7" t="s">
        <v>330</v>
      </c>
      <c r="D23" s="8" t="s">
        <v>257</v>
      </c>
    </row>
    <row r="24" spans="1:4" ht="26.4" x14ac:dyDescent="0.2">
      <c r="A24" s="7"/>
      <c r="B24" s="7"/>
      <c r="C24" s="7" t="s">
        <v>307</v>
      </c>
      <c r="D24" s="8" t="s">
        <v>332</v>
      </c>
    </row>
    <row r="25" spans="1:4" ht="26.4" x14ac:dyDescent="0.2">
      <c r="A25" s="7"/>
      <c r="B25" s="7"/>
      <c r="C25" s="7" t="s">
        <v>307</v>
      </c>
      <c r="D25" s="8" t="s">
        <v>333</v>
      </c>
    </row>
    <row r="26" spans="1:4" ht="39.6" x14ac:dyDescent="0.2">
      <c r="A26" s="7"/>
      <c r="B26" s="7"/>
      <c r="C26" s="7" t="s">
        <v>307</v>
      </c>
      <c r="D26" s="8" t="s">
        <v>334</v>
      </c>
    </row>
    <row r="27" spans="1:4" ht="26.4" x14ac:dyDescent="0.2">
      <c r="A27" s="7"/>
      <c r="B27" s="7"/>
      <c r="C27" s="7" t="s">
        <v>307</v>
      </c>
      <c r="D27" s="8" t="s">
        <v>335</v>
      </c>
    </row>
    <row r="28" spans="1:4" ht="39.6" x14ac:dyDescent="0.2">
      <c r="A28" s="7"/>
      <c r="B28" s="7"/>
      <c r="C28" s="7" t="s">
        <v>307</v>
      </c>
      <c r="D28" s="8" t="s">
        <v>375</v>
      </c>
    </row>
    <row r="29" spans="1:4" x14ac:dyDescent="0.2">
      <c r="A29" s="7"/>
      <c r="B29" s="7" t="s">
        <v>236</v>
      </c>
      <c r="C29" s="7" t="s">
        <v>306</v>
      </c>
      <c r="D29" s="8" t="s">
        <v>206</v>
      </c>
    </row>
    <row r="30" spans="1:4" x14ac:dyDescent="0.2">
      <c r="A30" s="7"/>
      <c r="B30" s="7"/>
      <c r="C30" s="7"/>
      <c r="D30" s="8" t="s">
        <v>530</v>
      </c>
    </row>
    <row r="31" spans="1:4" x14ac:dyDescent="0.2">
      <c r="A31" s="7"/>
      <c r="B31" s="7" t="s">
        <v>229</v>
      </c>
      <c r="C31" s="7" t="s">
        <v>306</v>
      </c>
      <c r="D31" s="8" t="s">
        <v>161</v>
      </c>
    </row>
    <row r="32" spans="1:4" x14ac:dyDescent="0.2">
      <c r="A32" s="7"/>
      <c r="B32" s="7" t="s">
        <v>227</v>
      </c>
      <c r="C32" s="7" t="s">
        <v>306</v>
      </c>
      <c r="D32" s="8" t="s">
        <v>201</v>
      </c>
    </row>
    <row r="33" spans="1:4" ht="26.4" x14ac:dyDescent="0.2">
      <c r="A33" s="7"/>
      <c r="B33" s="7" t="s">
        <v>228</v>
      </c>
      <c r="C33" s="7" t="s">
        <v>306</v>
      </c>
      <c r="D33" s="19" t="s">
        <v>413</v>
      </c>
    </row>
    <row r="34" spans="1:4" ht="26.4" x14ac:dyDescent="0.2">
      <c r="A34" s="7"/>
      <c r="B34" s="7"/>
      <c r="C34" s="7"/>
      <c r="D34" s="8" t="s">
        <v>415</v>
      </c>
    </row>
    <row r="35" spans="1:4" ht="43.05" customHeight="1" x14ac:dyDescent="0.2">
      <c r="A35" s="7"/>
      <c r="B35" s="7"/>
      <c r="C35" s="7"/>
      <c r="D35" s="8" t="s">
        <v>414</v>
      </c>
    </row>
    <row r="36" spans="1:4" x14ac:dyDescent="0.2">
      <c r="A36" s="7"/>
      <c r="B36" s="7" t="s">
        <v>207</v>
      </c>
      <c r="C36" s="7" t="s">
        <v>306</v>
      </c>
      <c r="D36" s="8" t="s">
        <v>204</v>
      </c>
    </row>
    <row r="37" spans="1:4" ht="26.4" x14ac:dyDescent="0.2">
      <c r="A37" s="7"/>
      <c r="B37" s="7" t="s">
        <v>144</v>
      </c>
      <c r="C37" s="7"/>
      <c r="D37" s="8" t="s">
        <v>338</v>
      </c>
    </row>
    <row r="38" spans="1:4" x14ac:dyDescent="0.2">
      <c r="A38" s="7"/>
      <c r="B38" s="7"/>
      <c r="C38" s="7"/>
    </row>
  </sheetData>
  <mergeCells count="1">
    <mergeCell ref="C5:D5"/>
  </mergeCells>
  <phoneticPr fontId="2"/>
  <printOptions horizontalCentered="1"/>
  <pageMargins left="0.59055118110236227" right="0.59055118110236227"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H42"/>
  <sheetViews>
    <sheetView topLeftCell="A39" zoomScale="95" zoomScaleNormal="95" workbookViewId="0">
      <selection activeCell="A7" sqref="A7"/>
    </sheetView>
  </sheetViews>
  <sheetFormatPr defaultColWidth="8.88671875" defaultRowHeight="16.2" x14ac:dyDescent="0.2"/>
  <cols>
    <col min="1" max="1" width="3.5546875" style="16" customWidth="1"/>
    <col min="2" max="2" width="18" style="16" customWidth="1"/>
    <col min="3" max="3" width="26.44140625" style="16" customWidth="1"/>
    <col min="4" max="4" width="52.5546875" style="16" customWidth="1"/>
    <col min="5" max="5" width="42" style="16" customWidth="1"/>
    <col min="6" max="6" width="25.21875" style="16" customWidth="1"/>
    <col min="7" max="7" width="21.21875" style="16" customWidth="1"/>
    <col min="8" max="8" width="6.6640625" style="17" customWidth="1"/>
    <col min="9" max="16384" width="8.88671875" style="16"/>
  </cols>
  <sheetData>
    <row r="1" spans="2:8" ht="29.4" customHeight="1" x14ac:dyDescent="0.2">
      <c r="B1" s="342" t="s">
        <v>386</v>
      </c>
    </row>
    <row r="2" spans="2:8" ht="21" customHeight="1" x14ac:dyDescent="0.2">
      <c r="B2" s="22" t="s">
        <v>387</v>
      </c>
      <c r="C2" s="22" t="s">
        <v>388</v>
      </c>
      <c r="D2" s="22" t="s">
        <v>389</v>
      </c>
      <c r="E2" s="22" t="s">
        <v>390</v>
      </c>
      <c r="F2" s="22" t="s">
        <v>390</v>
      </c>
      <c r="G2" s="18"/>
      <c r="H2" s="16"/>
    </row>
    <row r="3" spans="2:8" ht="22.2" customHeight="1" x14ac:dyDescent="0.2">
      <c r="B3" s="392" t="s">
        <v>391</v>
      </c>
      <c r="C3" s="392" t="s">
        <v>392</v>
      </c>
      <c r="D3" s="23" t="s">
        <v>393</v>
      </c>
      <c r="E3" s="24" t="s">
        <v>394</v>
      </c>
      <c r="F3" s="25" t="s">
        <v>398</v>
      </c>
      <c r="G3" s="17"/>
      <c r="H3" s="16"/>
    </row>
    <row r="4" spans="2:8" ht="22.2" customHeight="1" x14ac:dyDescent="0.2">
      <c r="B4" s="392"/>
      <c r="C4" s="392"/>
      <c r="D4" s="23" t="s">
        <v>395</v>
      </c>
      <c r="E4" s="24" t="s">
        <v>396</v>
      </c>
      <c r="F4" s="25" t="s">
        <v>399</v>
      </c>
      <c r="G4" s="17"/>
      <c r="H4" s="16"/>
    </row>
    <row r="5" spans="2:8" ht="22.2" customHeight="1" x14ac:dyDescent="0.2">
      <c r="B5" s="392" t="s">
        <v>380</v>
      </c>
      <c r="C5" s="392" t="s">
        <v>379</v>
      </c>
      <c r="D5" s="24" t="s">
        <v>397</v>
      </c>
      <c r="E5" s="24" t="s">
        <v>394</v>
      </c>
      <c r="F5" s="25" t="s">
        <v>400</v>
      </c>
      <c r="G5" s="17"/>
      <c r="H5" s="16"/>
    </row>
    <row r="6" spans="2:8" ht="22.2" customHeight="1" x14ac:dyDescent="0.2">
      <c r="B6" s="392"/>
      <c r="C6" s="392"/>
      <c r="D6" s="24" t="s">
        <v>395</v>
      </c>
      <c r="E6" s="24" t="s">
        <v>396</v>
      </c>
      <c r="F6" s="25" t="s">
        <v>399</v>
      </c>
      <c r="G6" s="17"/>
      <c r="H6" s="16"/>
    </row>
    <row r="7" spans="2:8" ht="22.2" customHeight="1" x14ac:dyDescent="0.2">
      <c r="B7" s="21" t="s">
        <v>381</v>
      </c>
      <c r="C7" s="26"/>
      <c r="D7" s="21"/>
      <c r="E7" s="21"/>
      <c r="F7" s="26"/>
      <c r="G7" s="17"/>
      <c r="H7" s="16"/>
    </row>
    <row r="8" spans="2:8" ht="22.2" customHeight="1" x14ac:dyDescent="0.2">
      <c r="C8" s="20"/>
      <c r="F8" s="20"/>
      <c r="G8" s="17"/>
      <c r="H8" s="16"/>
    </row>
    <row r="11" spans="2:8" ht="18.600000000000001" x14ac:dyDescent="0.2">
      <c r="B11" s="30" t="s">
        <v>448</v>
      </c>
      <c r="C11" s="29" t="s">
        <v>450</v>
      </c>
    </row>
    <row r="41" spans="2:8" ht="18.600000000000001" x14ac:dyDescent="0.2">
      <c r="B41" s="30" t="s">
        <v>448</v>
      </c>
      <c r="C41" s="29" t="s">
        <v>449</v>
      </c>
    </row>
    <row r="42" spans="2:8" s="27" customFormat="1" ht="14.4" x14ac:dyDescent="0.2">
      <c r="B42" s="27" t="s">
        <v>447</v>
      </c>
      <c r="H42" s="28"/>
    </row>
  </sheetData>
  <mergeCells count="4">
    <mergeCell ref="C3:C4"/>
    <mergeCell ref="B5:B6"/>
    <mergeCell ref="C5:C6"/>
    <mergeCell ref="B3:B4"/>
  </mergeCells>
  <phoneticPr fontId="2"/>
  <pageMargins left="0.70866141732283472" right="0.70866141732283472" top="0.74803149606299213" bottom="0.74803149606299213" header="0.31496062992125984" footer="0.31496062992125984"/>
  <pageSetup paperSize="8" scale="62" orientation="portrait"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8:W538"/>
  <sheetViews>
    <sheetView showGridLines="0" tabSelected="1" view="pageBreakPreview" topLeftCell="A8" zoomScale="72" zoomScaleNormal="60" zoomScaleSheetLayoutView="72" workbookViewId="0">
      <pane xSplit="7" ySplit="8" topLeftCell="H16" activePane="bottomRight" state="frozen"/>
      <selection activeCell="A8" sqref="A8"/>
      <selection pane="topRight" activeCell="H8" sqref="H8"/>
      <selection pane="bottomLeft" activeCell="A16" sqref="A16"/>
      <selection pane="bottomRight" activeCell="H16" sqref="H16"/>
    </sheetView>
  </sheetViews>
  <sheetFormatPr defaultColWidth="9" defaultRowHeight="20.100000000000001" customHeight="1" x14ac:dyDescent="0.2"/>
  <cols>
    <col min="1" max="1" width="24.44140625" style="31" customWidth="1"/>
    <col min="2" max="2" width="3.109375" style="31" customWidth="1"/>
    <col min="3" max="3" width="6.33203125" style="31" customWidth="1"/>
    <col min="4" max="4" width="22.6640625" style="31" customWidth="1"/>
    <col min="5" max="5" width="25.33203125" style="31" customWidth="1"/>
    <col min="6" max="6" width="20.6640625" style="31" customWidth="1"/>
    <col min="7" max="7" width="6.109375" style="31" customWidth="1"/>
    <col min="8" max="8" width="20.6640625" style="31" customWidth="1"/>
    <col min="9" max="9" width="4.6640625" style="31" customWidth="1"/>
    <col min="10" max="10" width="20.6640625" style="31" customWidth="1"/>
    <col min="11" max="11" width="4.6640625" style="31" customWidth="1"/>
    <col min="12" max="12" width="20.6640625" style="31" customWidth="1"/>
    <col min="13" max="13" width="3.6640625" style="31" customWidth="1"/>
    <col min="14" max="14" width="20.6640625" style="31" customWidth="1"/>
    <col min="15" max="15" width="4.6640625" style="31" customWidth="1"/>
    <col min="16" max="16" width="20.6640625" style="31" customWidth="1"/>
    <col min="17" max="17" width="4.6640625" style="31" customWidth="1"/>
    <col min="18" max="21" width="26.6640625" style="31" customWidth="1"/>
    <col min="22" max="16384" width="9" style="31"/>
  </cols>
  <sheetData>
    <row r="8" spans="1:23" ht="13.2" x14ac:dyDescent="0.2"/>
    <row r="9" spans="1:23" ht="19.5" customHeight="1" thickBot="1" x14ac:dyDescent="0.25"/>
    <row r="10" spans="1:23" s="320" customFormat="1" ht="31.95" customHeight="1" thickBot="1" x14ac:dyDescent="0.25">
      <c r="A10" s="326" t="s">
        <v>543</v>
      </c>
      <c r="C10" s="321"/>
      <c r="D10" s="321"/>
      <c r="E10" s="321"/>
      <c r="F10" s="321"/>
      <c r="G10" s="320" t="s">
        <v>194</v>
      </c>
      <c r="H10" s="321"/>
      <c r="I10" s="321"/>
      <c r="J10" s="321"/>
      <c r="K10" s="321"/>
      <c r="L10" s="321"/>
      <c r="M10" s="322" t="s">
        <v>216</v>
      </c>
      <c r="N10" s="515"/>
      <c r="O10" s="516"/>
      <c r="P10" s="333"/>
      <c r="Q10" s="333"/>
      <c r="R10" s="333"/>
      <c r="S10" s="333"/>
      <c r="T10" s="334"/>
      <c r="U10" s="323"/>
    </row>
    <row r="11" spans="1:23" ht="20.100000000000001" customHeight="1" x14ac:dyDescent="0.2">
      <c r="A11" s="32"/>
      <c r="B11" s="32"/>
      <c r="C11" s="33"/>
      <c r="E11" s="34"/>
      <c r="F11" s="33"/>
      <c r="G11" s="32"/>
      <c r="H11" s="33"/>
      <c r="I11" s="33"/>
      <c r="J11" s="33"/>
      <c r="K11" s="33"/>
      <c r="L11" s="33"/>
      <c r="M11" s="33"/>
      <c r="N11" s="33"/>
      <c r="O11" s="33"/>
      <c r="P11" s="33"/>
      <c r="Q11" s="33"/>
      <c r="R11" s="33"/>
      <c r="S11" s="33"/>
      <c r="T11" s="33"/>
      <c r="U11" s="33"/>
    </row>
    <row r="12" spans="1:23" ht="20.100000000000001" customHeight="1" thickBot="1" x14ac:dyDescent="0.25">
      <c r="A12" s="33"/>
      <c r="B12" s="33"/>
      <c r="C12" s="33"/>
      <c r="D12" s="33"/>
      <c r="E12" s="33"/>
      <c r="F12" s="33"/>
      <c r="G12" s="33"/>
      <c r="H12" s="35" t="s">
        <v>195</v>
      </c>
      <c r="I12" s="33"/>
      <c r="J12" s="35" t="s">
        <v>195</v>
      </c>
      <c r="K12" s="33"/>
      <c r="L12" s="35" t="s">
        <v>195</v>
      </c>
      <c r="M12" s="33"/>
      <c r="N12" s="35" t="s">
        <v>195</v>
      </c>
      <c r="O12" s="33"/>
      <c r="P12" s="35" t="s">
        <v>195</v>
      </c>
      <c r="Q12" s="33"/>
      <c r="R12" s="33"/>
      <c r="S12" s="33"/>
      <c r="T12" s="33"/>
      <c r="U12" s="33"/>
    </row>
    <row r="13" spans="1:23" ht="21.45" customHeight="1" x14ac:dyDescent="0.2">
      <c r="A13" s="36" t="s">
        <v>3</v>
      </c>
      <c r="B13" s="520" t="s">
        <v>4</v>
      </c>
      <c r="C13" s="521"/>
      <c r="D13" s="521"/>
      <c r="E13" s="522"/>
      <c r="F13" s="37" t="s">
        <v>53</v>
      </c>
      <c r="G13" s="38"/>
      <c r="H13" s="37" t="s">
        <v>54</v>
      </c>
      <c r="I13" s="38"/>
      <c r="J13" s="39" t="s">
        <v>242</v>
      </c>
      <c r="K13" s="38"/>
      <c r="L13" s="37" t="s">
        <v>243</v>
      </c>
      <c r="M13" s="38"/>
      <c r="N13" s="37" t="s">
        <v>244</v>
      </c>
      <c r="O13" s="40"/>
      <c r="P13" s="538" t="s">
        <v>76</v>
      </c>
      <c r="Q13" s="539"/>
      <c r="R13" s="539"/>
      <c r="S13" s="539"/>
      <c r="T13" s="540"/>
      <c r="U13" s="41" t="s">
        <v>526</v>
      </c>
    </row>
    <row r="14" spans="1:23" ht="20.100000000000001" customHeight="1" x14ac:dyDescent="0.2">
      <c r="A14" s="336"/>
      <c r="B14" s="42"/>
      <c r="C14" s="43"/>
      <c r="D14" s="43"/>
      <c r="E14" s="43"/>
      <c r="F14" s="44"/>
      <c r="G14" s="45"/>
      <c r="H14" s="44"/>
      <c r="I14" s="45"/>
      <c r="J14" s="44" t="s">
        <v>55</v>
      </c>
      <c r="K14" s="45"/>
      <c r="L14" s="46" t="s">
        <v>75</v>
      </c>
      <c r="M14" s="45"/>
      <c r="N14" s="47" t="s">
        <v>245</v>
      </c>
      <c r="O14" s="48"/>
      <c r="P14" s="49" t="s">
        <v>522</v>
      </c>
      <c r="Q14" s="45"/>
      <c r="R14" s="50" t="s">
        <v>523</v>
      </c>
      <c r="S14" s="51"/>
      <c r="T14" s="52" t="s">
        <v>525</v>
      </c>
      <c r="U14" s="53"/>
    </row>
    <row r="15" spans="1:23" ht="21.45" customHeight="1" thickBot="1" x14ac:dyDescent="0.25">
      <c r="A15" s="54"/>
      <c r="B15" s="55"/>
      <c r="C15" s="56"/>
      <c r="D15" s="56"/>
      <c r="E15" s="56"/>
      <c r="F15" s="57"/>
      <c r="G15" s="58"/>
      <c r="H15" s="57"/>
      <c r="I15" s="58"/>
      <c r="J15" s="57"/>
      <c r="K15" s="58"/>
      <c r="L15" s="59" t="s">
        <v>128</v>
      </c>
      <c r="M15" s="58"/>
      <c r="N15" s="57" t="s">
        <v>77</v>
      </c>
      <c r="O15" s="60"/>
      <c r="P15" s="61"/>
      <c r="Q15" s="58"/>
      <c r="R15" s="62"/>
      <c r="S15" s="63" t="s">
        <v>524</v>
      </c>
      <c r="T15" s="64"/>
      <c r="U15" s="65"/>
    </row>
    <row r="16" spans="1:23" ht="19.5" customHeight="1" thickTop="1" x14ac:dyDescent="0.2">
      <c r="A16" s="336" t="s">
        <v>451</v>
      </c>
      <c r="B16" s="517" t="s">
        <v>5</v>
      </c>
      <c r="C16" s="518"/>
      <c r="D16" s="518"/>
      <c r="E16" s="519"/>
      <c r="F16" s="67"/>
      <c r="G16" s="66" t="s">
        <v>61</v>
      </c>
      <c r="H16" s="68">
        <f t="shared" ref="H16:H47" si="0">J16+P16</f>
        <v>0</v>
      </c>
      <c r="I16" s="66" t="s">
        <v>1</v>
      </c>
      <c r="J16" s="68">
        <f>SUM('4月:3月'!F16)</f>
        <v>0</v>
      </c>
      <c r="K16" s="66" t="s">
        <v>1</v>
      </c>
      <c r="L16" s="69" t="str">
        <f>IF(H16=0,"",ROUND(J16/H16*100,0))</f>
        <v/>
      </c>
      <c r="M16" s="66" t="s">
        <v>61</v>
      </c>
      <c r="N16" s="68" t="str">
        <f t="shared" ref="N16:N78" si="1">IF(OR(F16=0,L16=""),"",ROUND(L16/F16*100,0))</f>
        <v/>
      </c>
      <c r="O16" s="70" t="s">
        <v>61</v>
      </c>
      <c r="P16" s="72">
        <f>SUM('4月:3月'!H16)</f>
        <v>0</v>
      </c>
      <c r="Q16" s="66" t="s">
        <v>1</v>
      </c>
      <c r="R16" s="73"/>
      <c r="S16" s="73"/>
      <c r="T16" s="74"/>
      <c r="U16" s="75"/>
      <c r="W16" s="344"/>
    </row>
    <row r="17" spans="1:23" ht="19.5" customHeight="1" x14ac:dyDescent="0.2">
      <c r="A17" s="76"/>
      <c r="B17" s="507" t="s">
        <v>6</v>
      </c>
      <c r="C17" s="508"/>
      <c r="D17" s="508"/>
      <c r="E17" s="509"/>
      <c r="F17" s="79"/>
      <c r="G17" s="78" t="s">
        <v>61</v>
      </c>
      <c r="H17" s="80">
        <f t="shared" si="0"/>
        <v>0</v>
      </c>
      <c r="I17" s="78" t="s">
        <v>2</v>
      </c>
      <c r="J17" s="80">
        <f>SUM('4月:3月'!F17)</f>
        <v>0</v>
      </c>
      <c r="K17" s="78" t="s">
        <v>2</v>
      </c>
      <c r="L17" s="81" t="str">
        <f>IF(H17=0,"",ROUND(J17/H17*100,0))</f>
        <v/>
      </c>
      <c r="M17" s="78" t="s">
        <v>61</v>
      </c>
      <c r="N17" s="80" t="str">
        <f t="shared" si="1"/>
        <v/>
      </c>
      <c r="O17" s="82" t="s">
        <v>61</v>
      </c>
      <c r="P17" s="71">
        <f>SUM('4月:3月'!H17)</f>
        <v>0</v>
      </c>
      <c r="Q17" s="78" t="s">
        <v>2</v>
      </c>
      <c r="R17" s="83"/>
      <c r="S17" s="83"/>
      <c r="T17" s="84"/>
      <c r="U17" s="85"/>
      <c r="W17" s="344"/>
    </row>
    <row r="18" spans="1:23" ht="19.5" customHeight="1" x14ac:dyDescent="0.2">
      <c r="A18" s="76"/>
      <c r="B18" s="430" t="s">
        <v>98</v>
      </c>
      <c r="C18" s="431"/>
      <c r="D18" s="431"/>
      <c r="E18" s="432"/>
      <c r="F18" s="79"/>
      <c r="G18" s="78" t="s">
        <v>61</v>
      </c>
      <c r="H18" s="80">
        <f t="shared" si="0"/>
        <v>0</v>
      </c>
      <c r="I18" s="78" t="s">
        <v>78</v>
      </c>
      <c r="J18" s="80">
        <f>SUM('4月:3月'!F18)</f>
        <v>0</v>
      </c>
      <c r="K18" s="78" t="s">
        <v>78</v>
      </c>
      <c r="L18" s="81" t="str">
        <f t="shared" ref="L18:L83" si="2">IF(H18=0,"",ROUND(J18/H18*100,0))</f>
        <v/>
      </c>
      <c r="M18" s="78" t="s">
        <v>61</v>
      </c>
      <c r="N18" s="80" t="str">
        <f t="shared" si="1"/>
        <v/>
      </c>
      <c r="O18" s="82" t="s">
        <v>61</v>
      </c>
      <c r="P18" s="71">
        <f>SUM('4月:3月'!H18)</f>
        <v>0</v>
      </c>
      <c r="Q18" s="78" t="s">
        <v>78</v>
      </c>
      <c r="R18" s="83"/>
      <c r="S18" s="83"/>
      <c r="T18" s="84"/>
      <c r="U18" s="85"/>
      <c r="W18" s="344"/>
    </row>
    <row r="19" spans="1:23" ht="20.100000000000001" customHeight="1" x14ac:dyDescent="0.2">
      <c r="A19" s="336"/>
      <c r="B19" s="507" t="s">
        <v>286</v>
      </c>
      <c r="C19" s="508"/>
      <c r="D19" s="508"/>
      <c r="E19" s="509"/>
      <c r="F19" s="79"/>
      <c r="G19" s="78" t="s">
        <v>61</v>
      </c>
      <c r="H19" s="80">
        <f t="shared" si="0"/>
        <v>0</v>
      </c>
      <c r="I19" s="78" t="s">
        <v>2</v>
      </c>
      <c r="J19" s="80">
        <f>SUM('4月:3月'!F19)</f>
        <v>0</v>
      </c>
      <c r="K19" s="78" t="s">
        <v>2</v>
      </c>
      <c r="L19" s="81" t="str">
        <f t="shared" si="2"/>
        <v/>
      </c>
      <c r="M19" s="78" t="s">
        <v>61</v>
      </c>
      <c r="N19" s="80" t="str">
        <f t="shared" si="1"/>
        <v/>
      </c>
      <c r="O19" s="82" t="s">
        <v>61</v>
      </c>
      <c r="P19" s="71">
        <f>SUM('4月:3月'!H19)</f>
        <v>0</v>
      </c>
      <c r="Q19" s="78" t="s">
        <v>2</v>
      </c>
      <c r="R19" s="83"/>
      <c r="S19" s="83"/>
      <c r="T19" s="84"/>
      <c r="U19" s="86"/>
      <c r="W19" s="344"/>
    </row>
    <row r="20" spans="1:23" ht="20.100000000000001" customHeight="1" x14ac:dyDescent="0.2">
      <c r="A20" s="336"/>
      <c r="B20" s="507" t="s">
        <v>287</v>
      </c>
      <c r="C20" s="508"/>
      <c r="D20" s="508"/>
      <c r="E20" s="509"/>
      <c r="F20" s="79"/>
      <c r="G20" s="78" t="s">
        <v>61</v>
      </c>
      <c r="H20" s="80">
        <f t="shared" si="0"/>
        <v>0</v>
      </c>
      <c r="I20" s="78" t="s">
        <v>78</v>
      </c>
      <c r="J20" s="80">
        <f>SUM('4月:3月'!F20)</f>
        <v>0</v>
      </c>
      <c r="K20" s="78" t="s">
        <v>78</v>
      </c>
      <c r="L20" s="81" t="str">
        <f t="shared" si="2"/>
        <v/>
      </c>
      <c r="M20" s="78" t="s">
        <v>61</v>
      </c>
      <c r="N20" s="80" t="str">
        <f t="shared" si="1"/>
        <v/>
      </c>
      <c r="O20" s="82" t="s">
        <v>61</v>
      </c>
      <c r="P20" s="71">
        <f>SUM('4月:3月'!H20)</f>
        <v>0</v>
      </c>
      <c r="Q20" s="78" t="s">
        <v>78</v>
      </c>
      <c r="R20" s="83"/>
      <c r="S20" s="83"/>
      <c r="T20" s="84"/>
      <c r="U20" s="86"/>
      <c r="W20" s="344"/>
    </row>
    <row r="21" spans="1:23" ht="20.100000000000001" customHeight="1" x14ac:dyDescent="0.2">
      <c r="A21" s="336"/>
      <c r="B21" s="507" t="s">
        <v>162</v>
      </c>
      <c r="C21" s="508"/>
      <c r="D21" s="508"/>
      <c r="E21" s="509"/>
      <c r="F21" s="79"/>
      <c r="G21" s="78" t="s">
        <v>61</v>
      </c>
      <c r="H21" s="80">
        <f t="shared" si="0"/>
        <v>0</v>
      </c>
      <c r="I21" s="78" t="s">
        <v>2</v>
      </c>
      <c r="J21" s="80">
        <f>SUM('4月:3月'!F21)</f>
        <v>0</v>
      </c>
      <c r="K21" s="78" t="s">
        <v>2</v>
      </c>
      <c r="L21" s="81" t="str">
        <f t="shared" si="2"/>
        <v/>
      </c>
      <c r="M21" s="78" t="s">
        <v>61</v>
      </c>
      <c r="N21" s="80" t="str">
        <f t="shared" si="1"/>
        <v/>
      </c>
      <c r="O21" s="82" t="s">
        <v>61</v>
      </c>
      <c r="P21" s="71">
        <f>SUM('4月:3月'!H21)</f>
        <v>0</v>
      </c>
      <c r="Q21" s="78" t="s">
        <v>2</v>
      </c>
      <c r="R21" s="83"/>
      <c r="S21" s="83"/>
      <c r="T21" s="84"/>
      <c r="U21" s="86"/>
      <c r="W21" s="344"/>
    </row>
    <row r="22" spans="1:23" ht="20.100000000000001" customHeight="1" x14ac:dyDescent="0.2">
      <c r="A22" s="87"/>
      <c r="B22" s="507" t="s">
        <v>163</v>
      </c>
      <c r="C22" s="508"/>
      <c r="D22" s="508"/>
      <c r="E22" s="509"/>
      <c r="F22" s="79"/>
      <c r="G22" s="78" t="s">
        <v>61</v>
      </c>
      <c r="H22" s="80">
        <f t="shared" si="0"/>
        <v>0</v>
      </c>
      <c r="I22" s="78" t="s">
        <v>78</v>
      </c>
      <c r="J22" s="80">
        <f>SUM('4月:3月'!F22)</f>
        <v>0</v>
      </c>
      <c r="K22" s="78" t="s">
        <v>78</v>
      </c>
      <c r="L22" s="81" t="str">
        <f t="shared" si="2"/>
        <v/>
      </c>
      <c r="M22" s="78" t="s">
        <v>61</v>
      </c>
      <c r="N22" s="80" t="str">
        <f t="shared" si="1"/>
        <v/>
      </c>
      <c r="O22" s="82" t="s">
        <v>61</v>
      </c>
      <c r="P22" s="71">
        <f>SUM('4月:3月'!H22)</f>
        <v>0</v>
      </c>
      <c r="Q22" s="78" t="s">
        <v>78</v>
      </c>
      <c r="R22" s="83"/>
      <c r="S22" s="83"/>
      <c r="T22" s="84"/>
      <c r="U22" s="86"/>
      <c r="W22" s="344"/>
    </row>
    <row r="23" spans="1:23" ht="20.100000000000001" customHeight="1" x14ac:dyDescent="0.2">
      <c r="A23" s="337" t="s">
        <v>502</v>
      </c>
      <c r="B23" s="507" t="s">
        <v>7</v>
      </c>
      <c r="C23" s="508"/>
      <c r="D23" s="508"/>
      <c r="E23" s="509"/>
      <c r="F23" s="79"/>
      <c r="G23" s="78" t="s">
        <v>61</v>
      </c>
      <c r="H23" s="80">
        <f t="shared" si="0"/>
        <v>0</v>
      </c>
      <c r="I23" s="78" t="s">
        <v>80</v>
      </c>
      <c r="J23" s="80">
        <f>SUM('4月:3月'!F23)</f>
        <v>0</v>
      </c>
      <c r="K23" s="78" t="s">
        <v>80</v>
      </c>
      <c r="L23" s="81" t="str">
        <f t="shared" si="2"/>
        <v/>
      </c>
      <c r="M23" s="78" t="s">
        <v>61</v>
      </c>
      <c r="N23" s="80" t="str">
        <f t="shared" si="1"/>
        <v/>
      </c>
      <c r="O23" s="82" t="s">
        <v>61</v>
      </c>
      <c r="P23" s="71">
        <f>SUM('4月:3月'!H23)</f>
        <v>0</v>
      </c>
      <c r="Q23" s="78" t="s">
        <v>80</v>
      </c>
      <c r="R23" s="83"/>
      <c r="S23" s="83"/>
      <c r="T23" s="84"/>
      <c r="U23" s="86"/>
      <c r="W23" s="344"/>
    </row>
    <row r="24" spans="1:23" ht="20.100000000000001" customHeight="1" x14ac:dyDescent="0.2">
      <c r="A24" s="76"/>
      <c r="B24" s="507" t="s">
        <v>8</v>
      </c>
      <c r="C24" s="508"/>
      <c r="D24" s="508"/>
      <c r="E24" s="509"/>
      <c r="F24" s="79"/>
      <c r="G24" s="78" t="s">
        <v>61</v>
      </c>
      <c r="H24" s="80">
        <f t="shared" si="0"/>
        <v>0</v>
      </c>
      <c r="I24" s="78" t="s">
        <v>63</v>
      </c>
      <c r="J24" s="80">
        <f>SUM('4月:3月'!F24)</f>
        <v>0</v>
      </c>
      <c r="K24" s="78" t="s">
        <v>63</v>
      </c>
      <c r="L24" s="81" t="str">
        <f t="shared" si="2"/>
        <v/>
      </c>
      <c r="M24" s="78" t="s">
        <v>61</v>
      </c>
      <c r="N24" s="80" t="str">
        <f t="shared" si="1"/>
        <v/>
      </c>
      <c r="O24" s="82" t="s">
        <v>61</v>
      </c>
      <c r="P24" s="71">
        <f>SUM('4月:3月'!H24)</f>
        <v>0</v>
      </c>
      <c r="Q24" s="78" t="s">
        <v>63</v>
      </c>
      <c r="R24" s="83"/>
      <c r="S24" s="83"/>
      <c r="T24" s="84"/>
      <c r="U24" s="85"/>
      <c r="W24" s="344"/>
    </row>
    <row r="25" spans="1:23" ht="20.100000000000001" customHeight="1" x14ac:dyDescent="0.2">
      <c r="A25" s="336"/>
      <c r="B25" s="507" t="s">
        <v>9</v>
      </c>
      <c r="C25" s="508"/>
      <c r="D25" s="508"/>
      <c r="E25" s="509"/>
      <c r="F25" s="79"/>
      <c r="G25" s="78" t="s">
        <v>61</v>
      </c>
      <c r="H25" s="80">
        <f t="shared" si="0"/>
        <v>0</v>
      </c>
      <c r="I25" s="78" t="s">
        <v>80</v>
      </c>
      <c r="J25" s="80">
        <f>SUM('4月:3月'!F25)</f>
        <v>0</v>
      </c>
      <c r="K25" s="78" t="s">
        <v>80</v>
      </c>
      <c r="L25" s="81" t="str">
        <f t="shared" si="2"/>
        <v/>
      </c>
      <c r="M25" s="78" t="s">
        <v>61</v>
      </c>
      <c r="N25" s="80" t="str">
        <f t="shared" si="1"/>
        <v/>
      </c>
      <c r="O25" s="82" t="s">
        <v>61</v>
      </c>
      <c r="P25" s="71">
        <f>SUM('4月:3月'!H25)</f>
        <v>0</v>
      </c>
      <c r="Q25" s="78" t="s">
        <v>80</v>
      </c>
      <c r="R25" s="83"/>
      <c r="S25" s="83"/>
      <c r="T25" s="84"/>
      <c r="U25" s="85"/>
      <c r="W25" s="344"/>
    </row>
    <row r="26" spans="1:23" ht="20.100000000000001" customHeight="1" x14ac:dyDescent="0.2">
      <c r="A26" s="336"/>
      <c r="B26" s="507" t="s">
        <v>10</v>
      </c>
      <c r="C26" s="508"/>
      <c r="D26" s="508"/>
      <c r="E26" s="509"/>
      <c r="F26" s="79"/>
      <c r="G26" s="78" t="s">
        <v>61</v>
      </c>
      <c r="H26" s="80">
        <f t="shared" si="0"/>
        <v>0</v>
      </c>
      <c r="I26" s="78" t="s">
        <v>80</v>
      </c>
      <c r="J26" s="80">
        <f>SUM('4月:3月'!F26)</f>
        <v>0</v>
      </c>
      <c r="K26" s="78" t="s">
        <v>80</v>
      </c>
      <c r="L26" s="81" t="str">
        <f t="shared" si="2"/>
        <v/>
      </c>
      <c r="M26" s="78" t="s">
        <v>61</v>
      </c>
      <c r="N26" s="80" t="str">
        <f t="shared" si="1"/>
        <v/>
      </c>
      <c r="O26" s="82" t="s">
        <v>61</v>
      </c>
      <c r="P26" s="71">
        <f>SUM('4月:3月'!H26)</f>
        <v>0</v>
      </c>
      <c r="Q26" s="78" t="s">
        <v>80</v>
      </c>
      <c r="R26" s="83"/>
      <c r="S26" s="83"/>
      <c r="T26" s="84"/>
      <c r="U26" s="85"/>
      <c r="W26" s="344"/>
    </row>
    <row r="27" spans="1:23" ht="20.100000000000001" customHeight="1" x14ac:dyDescent="0.2">
      <c r="A27" s="336"/>
      <c r="B27" s="507" t="s">
        <v>164</v>
      </c>
      <c r="C27" s="508"/>
      <c r="D27" s="508"/>
      <c r="E27" s="509"/>
      <c r="F27" s="79"/>
      <c r="G27" s="78" t="s">
        <v>61</v>
      </c>
      <c r="H27" s="80">
        <f t="shared" si="0"/>
        <v>0</v>
      </c>
      <c r="I27" s="78" t="s">
        <v>80</v>
      </c>
      <c r="J27" s="80">
        <f>SUM('4月:3月'!F27)</f>
        <v>0</v>
      </c>
      <c r="K27" s="78" t="s">
        <v>80</v>
      </c>
      <c r="L27" s="81" t="str">
        <f t="shared" si="2"/>
        <v/>
      </c>
      <c r="M27" s="78" t="s">
        <v>61</v>
      </c>
      <c r="N27" s="80" t="str">
        <f t="shared" si="1"/>
        <v/>
      </c>
      <c r="O27" s="82" t="s">
        <v>61</v>
      </c>
      <c r="P27" s="71">
        <f>SUM('4月:3月'!H27)</f>
        <v>0</v>
      </c>
      <c r="Q27" s="78" t="s">
        <v>80</v>
      </c>
      <c r="R27" s="83"/>
      <c r="S27" s="83"/>
      <c r="T27" s="84"/>
      <c r="U27" s="85"/>
      <c r="W27" s="344"/>
    </row>
    <row r="28" spans="1:23" ht="20.100000000000001" customHeight="1" x14ac:dyDescent="0.2">
      <c r="A28" s="336"/>
      <c r="B28" s="507" t="s">
        <v>11</v>
      </c>
      <c r="C28" s="508"/>
      <c r="D28" s="508"/>
      <c r="E28" s="509"/>
      <c r="F28" s="79"/>
      <c r="G28" s="78" t="s">
        <v>61</v>
      </c>
      <c r="H28" s="80">
        <f t="shared" si="0"/>
        <v>0</v>
      </c>
      <c r="I28" s="78" t="s">
        <v>63</v>
      </c>
      <c r="J28" s="80">
        <f>SUM('4月:3月'!F28)</f>
        <v>0</v>
      </c>
      <c r="K28" s="78" t="s">
        <v>63</v>
      </c>
      <c r="L28" s="81" t="str">
        <f t="shared" si="2"/>
        <v/>
      </c>
      <c r="M28" s="78" t="s">
        <v>61</v>
      </c>
      <c r="N28" s="80" t="str">
        <f t="shared" si="1"/>
        <v/>
      </c>
      <c r="O28" s="82" t="s">
        <v>61</v>
      </c>
      <c r="P28" s="71">
        <f>SUM('4月:3月'!H28)</f>
        <v>0</v>
      </c>
      <c r="Q28" s="78" t="s">
        <v>63</v>
      </c>
      <c r="R28" s="83"/>
      <c r="S28" s="83"/>
      <c r="T28" s="84"/>
      <c r="U28" s="85"/>
      <c r="W28" s="344"/>
    </row>
    <row r="29" spans="1:23" ht="20.100000000000001" customHeight="1" x14ac:dyDescent="0.2">
      <c r="A29" s="336"/>
      <c r="B29" s="507" t="s">
        <v>12</v>
      </c>
      <c r="C29" s="508"/>
      <c r="D29" s="508"/>
      <c r="E29" s="509"/>
      <c r="F29" s="79"/>
      <c r="G29" s="78" t="s">
        <v>61</v>
      </c>
      <c r="H29" s="80">
        <f t="shared" si="0"/>
        <v>0</v>
      </c>
      <c r="I29" s="78" t="s">
        <v>63</v>
      </c>
      <c r="J29" s="80">
        <f>SUM('4月:3月'!F29)</f>
        <v>0</v>
      </c>
      <c r="K29" s="78" t="s">
        <v>63</v>
      </c>
      <c r="L29" s="81" t="str">
        <f t="shared" si="2"/>
        <v/>
      </c>
      <c r="M29" s="78" t="s">
        <v>61</v>
      </c>
      <c r="N29" s="80" t="str">
        <f t="shared" si="1"/>
        <v/>
      </c>
      <c r="O29" s="82" t="s">
        <v>61</v>
      </c>
      <c r="P29" s="71">
        <f>SUM('4月:3月'!H29)</f>
        <v>0</v>
      </c>
      <c r="Q29" s="78" t="s">
        <v>63</v>
      </c>
      <c r="R29" s="83"/>
      <c r="S29" s="83"/>
      <c r="T29" s="84"/>
      <c r="U29" s="85"/>
      <c r="W29" s="344"/>
    </row>
    <row r="30" spans="1:23" ht="20.100000000000001" customHeight="1" x14ac:dyDescent="0.2">
      <c r="A30" s="336"/>
      <c r="B30" s="507" t="s">
        <v>13</v>
      </c>
      <c r="C30" s="508"/>
      <c r="D30" s="508"/>
      <c r="E30" s="509"/>
      <c r="F30" s="79"/>
      <c r="G30" s="78" t="s">
        <v>61</v>
      </c>
      <c r="H30" s="80">
        <f t="shared" si="0"/>
        <v>0</v>
      </c>
      <c r="I30" s="78" t="s">
        <v>63</v>
      </c>
      <c r="J30" s="80">
        <f>SUM('4月:3月'!F30)</f>
        <v>0</v>
      </c>
      <c r="K30" s="78" t="s">
        <v>63</v>
      </c>
      <c r="L30" s="81" t="str">
        <f t="shared" si="2"/>
        <v/>
      </c>
      <c r="M30" s="78" t="s">
        <v>61</v>
      </c>
      <c r="N30" s="80" t="str">
        <f t="shared" si="1"/>
        <v/>
      </c>
      <c r="O30" s="82" t="s">
        <v>61</v>
      </c>
      <c r="P30" s="71">
        <f>SUM('4月:3月'!H30)</f>
        <v>0</v>
      </c>
      <c r="Q30" s="78" t="s">
        <v>63</v>
      </c>
      <c r="R30" s="83"/>
      <c r="S30" s="83"/>
      <c r="T30" s="84"/>
      <c r="U30" s="85"/>
      <c r="W30" s="344"/>
    </row>
    <row r="31" spans="1:23" ht="20.100000000000001" customHeight="1" x14ac:dyDescent="0.2">
      <c r="A31" s="336"/>
      <c r="B31" s="507" t="s">
        <v>208</v>
      </c>
      <c r="C31" s="508"/>
      <c r="D31" s="508"/>
      <c r="E31" s="509"/>
      <c r="F31" s="79"/>
      <c r="G31" s="78" t="s">
        <v>61</v>
      </c>
      <c r="H31" s="80">
        <f t="shared" si="0"/>
        <v>0</v>
      </c>
      <c r="I31" s="78" t="s">
        <v>63</v>
      </c>
      <c r="J31" s="80">
        <f>SUM('4月:3月'!F31)</f>
        <v>0</v>
      </c>
      <c r="K31" s="78" t="s">
        <v>63</v>
      </c>
      <c r="L31" s="81" t="str">
        <f t="shared" si="2"/>
        <v/>
      </c>
      <c r="M31" s="78" t="s">
        <v>61</v>
      </c>
      <c r="N31" s="80" t="str">
        <f t="shared" si="1"/>
        <v/>
      </c>
      <c r="O31" s="82" t="s">
        <v>61</v>
      </c>
      <c r="P31" s="71">
        <f>SUM('4月:3月'!H31)</f>
        <v>0</v>
      </c>
      <c r="Q31" s="78" t="s">
        <v>63</v>
      </c>
      <c r="R31" s="83"/>
      <c r="S31" s="83"/>
      <c r="T31" s="84"/>
      <c r="U31" s="85"/>
      <c r="W31" s="344"/>
    </row>
    <row r="32" spans="1:23" ht="20.100000000000001" customHeight="1" x14ac:dyDescent="0.2">
      <c r="A32" s="336"/>
      <c r="B32" s="507" t="s">
        <v>209</v>
      </c>
      <c r="C32" s="508"/>
      <c r="D32" s="508"/>
      <c r="E32" s="509"/>
      <c r="F32" s="79"/>
      <c r="G32" s="78" t="s">
        <v>61</v>
      </c>
      <c r="H32" s="80">
        <f t="shared" si="0"/>
        <v>0</v>
      </c>
      <c r="I32" s="78" t="s">
        <v>79</v>
      </c>
      <c r="J32" s="80">
        <f>SUM('4月:3月'!F32)</f>
        <v>0</v>
      </c>
      <c r="K32" s="78" t="s">
        <v>79</v>
      </c>
      <c r="L32" s="81" t="str">
        <f t="shared" si="2"/>
        <v/>
      </c>
      <c r="M32" s="78" t="s">
        <v>61</v>
      </c>
      <c r="N32" s="80" t="str">
        <f t="shared" si="1"/>
        <v/>
      </c>
      <c r="O32" s="82" t="s">
        <v>61</v>
      </c>
      <c r="P32" s="71">
        <f>SUM('4月:3月'!H32)</f>
        <v>0</v>
      </c>
      <c r="Q32" s="78" t="s">
        <v>79</v>
      </c>
      <c r="R32" s="83"/>
      <c r="S32" s="83"/>
      <c r="T32" s="84"/>
      <c r="U32" s="85"/>
      <c r="W32" s="344"/>
    </row>
    <row r="33" spans="1:23" ht="20.100000000000001" customHeight="1" x14ac:dyDescent="0.2">
      <c r="A33" s="336"/>
      <c r="B33" s="507" t="s">
        <v>148</v>
      </c>
      <c r="C33" s="508"/>
      <c r="D33" s="508"/>
      <c r="E33" s="509"/>
      <c r="F33" s="79"/>
      <c r="G33" s="78" t="s">
        <v>61</v>
      </c>
      <c r="H33" s="80">
        <f t="shared" si="0"/>
        <v>0</v>
      </c>
      <c r="I33" s="78" t="s">
        <v>63</v>
      </c>
      <c r="J33" s="80">
        <f>SUM('4月:3月'!F33)</f>
        <v>0</v>
      </c>
      <c r="K33" s="78" t="s">
        <v>63</v>
      </c>
      <c r="L33" s="81" t="str">
        <f t="shared" si="2"/>
        <v/>
      </c>
      <c r="M33" s="78" t="s">
        <v>61</v>
      </c>
      <c r="N33" s="80" t="str">
        <f t="shared" si="1"/>
        <v/>
      </c>
      <c r="O33" s="82" t="s">
        <v>61</v>
      </c>
      <c r="P33" s="71">
        <f>SUM('4月:3月'!H33)</f>
        <v>0</v>
      </c>
      <c r="Q33" s="78" t="s">
        <v>63</v>
      </c>
      <c r="R33" s="83"/>
      <c r="S33" s="83"/>
      <c r="T33" s="84"/>
      <c r="U33" s="85"/>
      <c r="W33" s="344"/>
    </row>
    <row r="34" spans="1:23" ht="20.100000000000001" customHeight="1" x14ac:dyDescent="0.2">
      <c r="A34" s="336"/>
      <c r="B34" s="507" t="s">
        <v>100</v>
      </c>
      <c r="C34" s="508"/>
      <c r="D34" s="508"/>
      <c r="E34" s="509"/>
      <c r="F34" s="79"/>
      <c r="G34" s="78" t="s">
        <v>61</v>
      </c>
      <c r="H34" s="80">
        <f t="shared" si="0"/>
        <v>0</v>
      </c>
      <c r="I34" s="78" t="s">
        <v>79</v>
      </c>
      <c r="J34" s="80">
        <f>SUM('4月:3月'!F34)</f>
        <v>0</v>
      </c>
      <c r="K34" s="78" t="s">
        <v>79</v>
      </c>
      <c r="L34" s="81" t="str">
        <f t="shared" si="2"/>
        <v/>
      </c>
      <c r="M34" s="78" t="s">
        <v>61</v>
      </c>
      <c r="N34" s="80" t="str">
        <f t="shared" si="1"/>
        <v/>
      </c>
      <c r="O34" s="82" t="s">
        <v>61</v>
      </c>
      <c r="P34" s="71">
        <f>SUM('4月:3月'!H34)</f>
        <v>0</v>
      </c>
      <c r="Q34" s="78" t="s">
        <v>79</v>
      </c>
      <c r="R34" s="83"/>
      <c r="S34" s="83"/>
      <c r="T34" s="84"/>
      <c r="U34" s="85"/>
      <c r="W34" s="344"/>
    </row>
    <row r="35" spans="1:23" ht="20.100000000000001" customHeight="1" x14ac:dyDescent="0.2">
      <c r="A35" s="336"/>
      <c r="B35" s="507" t="s">
        <v>14</v>
      </c>
      <c r="C35" s="508"/>
      <c r="D35" s="508"/>
      <c r="E35" s="509"/>
      <c r="F35" s="79"/>
      <c r="G35" s="78" t="s">
        <v>61</v>
      </c>
      <c r="H35" s="80">
        <f t="shared" si="0"/>
        <v>0</v>
      </c>
      <c r="I35" s="78" t="s">
        <v>63</v>
      </c>
      <c r="J35" s="80">
        <f>SUM('4月:3月'!F35)</f>
        <v>0</v>
      </c>
      <c r="K35" s="78" t="s">
        <v>63</v>
      </c>
      <c r="L35" s="81" t="str">
        <f t="shared" si="2"/>
        <v/>
      </c>
      <c r="M35" s="78" t="s">
        <v>61</v>
      </c>
      <c r="N35" s="80" t="str">
        <f t="shared" si="1"/>
        <v/>
      </c>
      <c r="O35" s="82" t="s">
        <v>61</v>
      </c>
      <c r="P35" s="71">
        <f>SUM('4月:3月'!H35)</f>
        <v>0</v>
      </c>
      <c r="Q35" s="78" t="s">
        <v>63</v>
      </c>
      <c r="R35" s="83"/>
      <c r="S35" s="83"/>
      <c r="T35" s="84"/>
      <c r="U35" s="85"/>
      <c r="W35" s="344"/>
    </row>
    <row r="36" spans="1:23" ht="20.100000000000001" customHeight="1" x14ac:dyDescent="0.2">
      <c r="A36" s="336"/>
      <c r="B36" s="507" t="s">
        <v>15</v>
      </c>
      <c r="C36" s="508"/>
      <c r="D36" s="508"/>
      <c r="E36" s="509"/>
      <c r="F36" s="79"/>
      <c r="G36" s="78" t="s">
        <v>61</v>
      </c>
      <c r="H36" s="80">
        <f t="shared" si="0"/>
        <v>0</v>
      </c>
      <c r="I36" s="78" t="s">
        <v>63</v>
      </c>
      <c r="J36" s="80">
        <f>SUM('4月:3月'!F36)</f>
        <v>0</v>
      </c>
      <c r="K36" s="78" t="s">
        <v>63</v>
      </c>
      <c r="L36" s="81" t="str">
        <f t="shared" si="2"/>
        <v/>
      </c>
      <c r="M36" s="78" t="s">
        <v>61</v>
      </c>
      <c r="N36" s="80" t="str">
        <f t="shared" si="1"/>
        <v/>
      </c>
      <c r="O36" s="82" t="s">
        <v>61</v>
      </c>
      <c r="P36" s="71">
        <f>SUM('4月:3月'!H36)</f>
        <v>0</v>
      </c>
      <c r="Q36" s="78" t="s">
        <v>63</v>
      </c>
      <c r="R36" s="83"/>
      <c r="S36" s="83"/>
      <c r="T36" s="84"/>
      <c r="U36" s="85"/>
      <c r="W36" s="344"/>
    </row>
    <row r="37" spans="1:23" ht="20.100000000000001" customHeight="1" x14ac:dyDescent="0.2">
      <c r="A37" s="336"/>
      <c r="B37" s="507" t="s">
        <v>16</v>
      </c>
      <c r="C37" s="508"/>
      <c r="D37" s="508"/>
      <c r="E37" s="509"/>
      <c r="F37" s="79"/>
      <c r="G37" s="78" t="s">
        <v>61</v>
      </c>
      <c r="H37" s="80">
        <f t="shared" si="0"/>
        <v>0</v>
      </c>
      <c r="I37" s="78" t="s">
        <v>63</v>
      </c>
      <c r="J37" s="80">
        <f>SUM('4月:3月'!F37)</f>
        <v>0</v>
      </c>
      <c r="K37" s="78" t="s">
        <v>63</v>
      </c>
      <c r="L37" s="81" t="str">
        <f t="shared" si="2"/>
        <v/>
      </c>
      <c r="M37" s="78" t="s">
        <v>61</v>
      </c>
      <c r="N37" s="80" t="str">
        <f t="shared" si="1"/>
        <v/>
      </c>
      <c r="O37" s="82" t="s">
        <v>61</v>
      </c>
      <c r="P37" s="71">
        <f>SUM('4月:3月'!H37)</f>
        <v>0</v>
      </c>
      <c r="Q37" s="78" t="s">
        <v>63</v>
      </c>
      <c r="R37" s="83"/>
      <c r="S37" s="83"/>
      <c r="T37" s="84"/>
      <c r="U37" s="85"/>
      <c r="W37" s="344"/>
    </row>
    <row r="38" spans="1:23" ht="20.100000000000001" customHeight="1" x14ac:dyDescent="0.2">
      <c r="A38" s="336"/>
      <c r="B38" s="507" t="s">
        <v>293</v>
      </c>
      <c r="C38" s="508"/>
      <c r="D38" s="508"/>
      <c r="E38" s="509"/>
      <c r="F38" s="79"/>
      <c r="G38" s="78" t="s">
        <v>61</v>
      </c>
      <c r="H38" s="80">
        <f t="shared" si="0"/>
        <v>0</v>
      </c>
      <c r="I38" s="78" t="s">
        <v>63</v>
      </c>
      <c r="J38" s="80">
        <f>SUM('4月:3月'!F38)</f>
        <v>0</v>
      </c>
      <c r="K38" s="78" t="s">
        <v>63</v>
      </c>
      <c r="L38" s="81" t="str">
        <f t="shared" si="2"/>
        <v/>
      </c>
      <c r="M38" s="78" t="s">
        <v>61</v>
      </c>
      <c r="N38" s="80" t="str">
        <f t="shared" si="1"/>
        <v/>
      </c>
      <c r="O38" s="82" t="s">
        <v>61</v>
      </c>
      <c r="P38" s="71">
        <f>SUM('4月:3月'!H38)</f>
        <v>0</v>
      </c>
      <c r="Q38" s="78" t="s">
        <v>63</v>
      </c>
      <c r="R38" s="83"/>
      <c r="S38" s="83"/>
      <c r="T38" s="84"/>
      <c r="U38" s="85"/>
      <c r="W38" s="344"/>
    </row>
    <row r="39" spans="1:23" ht="20.100000000000001" customHeight="1" x14ac:dyDescent="0.2">
      <c r="A39" s="336"/>
      <c r="B39" s="507" t="s">
        <v>294</v>
      </c>
      <c r="C39" s="508"/>
      <c r="D39" s="508"/>
      <c r="E39" s="509"/>
      <c r="F39" s="79"/>
      <c r="G39" s="78" t="s">
        <v>61</v>
      </c>
      <c r="H39" s="80">
        <f t="shared" si="0"/>
        <v>0</v>
      </c>
      <c r="I39" s="78" t="s">
        <v>63</v>
      </c>
      <c r="J39" s="80">
        <f>SUM('4月:3月'!F39)</f>
        <v>0</v>
      </c>
      <c r="K39" s="78" t="s">
        <v>63</v>
      </c>
      <c r="L39" s="81" t="str">
        <f t="shared" si="2"/>
        <v/>
      </c>
      <c r="M39" s="78" t="s">
        <v>61</v>
      </c>
      <c r="N39" s="80" t="str">
        <f t="shared" si="1"/>
        <v/>
      </c>
      <c r="O39" s="82" t="s">
        <v>61</v>
      </c>
      <c r="P39" s="71">
        <f>SUM('4月:3月'!H39)</f>
        <v>0</v>
      </c>
      <c r="Q39" s="78" t="s">
        <v>63</v>
      </c>
      <c r="R39" s="83"/>
      <c r="S39" s="83"/>
      <c r="T39" s="84"/>
      <c r="U39" s="85"/>
      <c r="W39" s="344"/>
    </row>
    <row r="40" spans="1:23" ht="20.100000000000001" customHeight="1" x14ac:dyDescent="0.2">
      <c r="A40" s="336"/>
      <c r="B40" s="507" t="s">
        <v>101</v>
      </c>
      <c r="C40" s="508"/>
      <c r="D40" s="508"/>
      <c r="E40" s="509"/>
      <c r="F40" s="79"/>
      <c r="G40" s="78" t="s">
        <v>61</v>
      </c>
      <c r="H40" s="80">
        <f t="shared" si="0"/>
        <v>0</v>
      </c>
      <c r="I40" s="78" t="s">
        <v>79</v>
      </c>
      <c r="J40" s="80">
        <f>SUM('4月:3月'!F40)</f>
        <v>0</v>
      </c>
      <c r="K40" s="78" t="s">
        <v>79</v>
      </c>
      <c r="L40" s="81" t="str">
        <f t="shared" si="2"/>
        <v/>
      </c>
      <c r="M40" s="78" t="s">
        <v>61</v>
      </c>
      <c r="N40" s="80" t="str">
        <f t="shared" si="1"/>
        <v/>
      </c>
      <c r="O40" s="82" t="s">
        <v>61</v>
      </c>
      <c r="P40" s="71">
        <f>SUM('4月:3月'!H40)</f>
        <v>0</v>
      </c>
      <c r="Q40" s="78" t="s">
        <v>79</v>
      </c>
      <c r="R40" s="83"/>
      <c r="S40" s="83"/>
      <c r="T40" s="84"/>
      <c r="U40" s="85"/>
      <c r="W40" s="344"/>
    </row>
    <row r="41" spans="1:23" ht="20.100000000000001" customHeight="1" x14ac:dyDescent="0.2">
      <c r="A41" s="336"/>
      <c r="B41" s="507" t="s">
        <v>165</v>
      </c>
      <c r="C41" s="508"/>
      <c r="D41" s="508"/>
      <c r="E41" s="509"/>
      <c r="F41" s="79"/>
      <c r="G41" s="78" t="s">
        <v>61</v>
      </c>
      <c r="H41" s="80">
        <f t="shared" si="0"/>
        <v>0</v>
      </c>
      <c r="I41" s="78" t="s">
        <v>63</v>
      </c>
      <c r="J41" s="80">
        <f>SUM('4月:3月'!F41)</f>
        <v>0</v>
      </c>
      <c r="K41" s="78" t="s">
        <v>63</v>
      </c>
      <c r="L41" s="81" t="str">
        <f t="shared" si="2"/>
        <v/>
      </c>
      <c r="M41" s="78" t="s">
        <v>61</v>
      </c>
      <c r="N41" s="80" t="str">
        <f t="shared" si="1"/>
        <v/>
      </c>
      <c r="O41" s="82" t="s">
        <v>61</v>
      </c>
      <c r="P41" s="71">
        <f>SUM('4月:3月'!H41)</f>
        <v>0</v>
      </c>
      <c r="Q41" s="78" t="s">
        <v>63</v>
      </c>
      <c r="R41" s="83"/>
      <c r="S41" s="83"/>
      <c r="T41" s="84"/>
      <c r="U41" s="85"/>
      <c r="W41" s="344"/>
    </row>
    <row r="42" spans="1:23" ht="20.100000000000001" customHeight="1" x14ac:dyDescent="0.2">
      <c r="A42" s="336"/>
      <c r="B42" s="507" t="s">
        <v>166</v>
      </c>
      <c r="C42" s="508"/>
      <c r="D42" s="508"/>
      <c r="E42" s="509"/>
      <c r="F42" s="79"/>
      <c r="G42" s="78" t="s">
        <v>61</v>
      </c>
      <c r="H42" s="80">
        <f t="shared" si="0"/>
        <v>0</v>
      </c>
      <c r="I42" s="78" t="s">
        <v>63</v>
      </c>
      <c r="J42" s="80">
        <f>SUM('4月:3月'!F42)</f>
        <v>0</v>
      </c>
      <c r="K42" s="78" t="s">
        <v>63</v>
      </c>
      <c r="L42" s="81" t="str">
        <f t="shared" si="2"/>
        <v/>
      </c>
      <c r="M42" s="78" t="s">
        <v>61</v>
      </c>
      <c r="N42" s="80" t="str">
        <f t="shared" si="1"/>
        <v/>
      </c>
      <c r="O42" s="82" t="s">
        <v>61</v>
      </c>
      <c r="P42" s="71">
        <f>SUM('4月:3月'!H42)</f>
        <v>0</v>
      </c>
      <c r="Q42" s="78" t="s">
        <v>63</v>
      </c>
      <c r="R42" s="83"/>
      <c r="S42" s="83"/>
      <c r="T42" s="84"/>
      <c r="U42" s="85"/>
      <c r="W42" s="344"/>
    </row>
    <row r="43" spans="1:23" ht="20.100000000000001" customHeight="1" x14ac:dyDescent="0.2">
      <c r="A43" s="336"/>
      <c r="B43" s="507" t="s">
        <v>102</v>
      </c>
      <c r="C43" s="508"/>
      <c r="D43" s="508"/>
      <c r="E43" s="509"/>
      <c r="F43" s="79"/>
      <c r="G43" s="78" t="s">
        <v>61</v>
      </c>
      <c r="H43" s="80">
        <f t="shared" si="0"/>
        <v>0</v>
      </c>
      <c r="I43" s="78" t="s">
        <v>63</v>
      </c>
      <c r="J43" s="80">
        <f>SUM('4月:3月'!F43)</f>
        <v>0</v>
      </c>
      <c r="K43" s="78" t="s">
        <v>63</v>
      </c>
      <c r="L43" s="81" t="str">
        <f t="shared" si="2"/>
        <v/>
      </c>
      <c r="M43" s="78" t="s">
        <v>61</v>
      </c>
      <c r="N43" s="80" t="str">
        <f t="shared" si="1"/>
        <v/>
      </c>
      <c r="O43" s="82" t="s">
        <v>61</v>
      </c>
      <c r="P43" s="71">
        <f>SUM('4月:3月'!H43)</f>
        <v>0</v>
      </c>
      <c r="Q43" s="78" t="s">
        <v>63</v>
      </c>
      <c r="R43" s="83"/>
      <c r="S43" s="83"/>
      <c r="T43" s="84"/>
      <c r="U43" s="85"/>
      <c r="W43" s="344"/>
    </row>
    <row r="44" spans="1:23" ht="20.100000000000001" customHeight="1" x14ac:dyDescent="0.2">
      <c r="A44" s="336"/>
      <c r="B44" s="507" t="s">
        <v>17</v>
      </c>
      <c r="C44" s="508"/>
      <c r="D44" s="508"/>
      <c r="E44" s="509"/>
      <c r="F44" s="79"/>
      <c r="G44" s="78" t="s">
        <v>61</v>
      </c>
      <c r="H44" s="80">
        <f t="shared" si="0"/>
        <v>0</v>
      </c>
      <c r="I44" s="78" t="s">
        <v>63</v>
      </c>
      <c r="J44" s="80">
        <f>SUM('4月:3月'!F44)</f>
        <v>0</v>
      </c>
      <c r="K44" s="78" t="s">
        <v>63</v>
      </c>
      <c r="L44" s="81" t="str">
        <f t="shared" si="2"/>
        <v/>
      </c>
      <c r="M44" s="78" t="s">
        <v>61</v>
      </c>
      <c r="N44" s="80" t="str">
        <f t="shared" si="1"/>
        <v/>
      </c>
      <c r="O44" s="82" t="s">
        <v>61</v>
      </c>
      <c r="P44" s="71">
        <f>SUM('4月:3月'!H44)</f>
        <v>0</v>
      </c>
      <c r="Q44" s="78" t="s">
        <v>63</v>
      </c>
      <c r="R44" s="83"/>
      <c r="S44" s="83"/>
      <c r="T44" s="84"/>
      <c r="U44" s="85"/>
      <c r="W44" s="344"/>
    </row>
    <row r="45" spans="1:23" ht="20.100000000000001" customHeight="1" x14ac:dyDescent="0.2">
      <c r="A45" s="336"/>
      <c r="B45" s="523" t="s">
        <v>512</v>
      </c>
      <c r="C45" s="524"/>
      <c r="D45" s="524"/>
      <c r="E45" s="525"/>
      <c r="F45" s="79"/>
      <c r="G45" s="78" t="s">
        <v>61</v>
      </c>
      <c r="H45" s="80">
        <f t="shared" si="0"/>
        <v>0</v>
      </c>
      <c r="I45" s="78" t="s">
        <v>79</v>
      </c>
      <c r="J45" s="80">
        <f>SUM('4月:3月'!F45)</f>
        <v>0</v>
      </c>
      <c r="K45" s="78" t="s">
        <v>79</v>
      </c>
      <c r="L45" s="81" t="str">
        <f t="shared" si="2"/>
        <v/>
      </c>
      <c r="M45" s="78" t="s">
        <v>61</v>
      </c>
      <c r="N45" s="80" t="str">
        <f t="shared" si="1"/>
        <v/>
      </c>
      <c r="O45" s="82" t="s">
        <v>61</v>
      </c>
      <c r="P45" s="71">
        <f>SUM('4月:3月'!H45)</f>
        <v>0</v>
      </c>
      <c r="Q45" s="78" t="s">
        <v>79</v>
      </c>
      <c r="R45" s="83"/>
      <c r="S45" s="83"/>
      <c r="T45" s="84"/>
      <c r="U45" s="85"/>
      <c r="W45" s="344"/>
    </row>
    <row r="46" spans="1:23" ht="20.100000000000001" customHeight="1" x14ac:dyDescent="0.2">
      <c r="A46" s="336"/>
      <c r="B46" s="507" t="s">
        <v>129</v>
      </c>
      <c r="C46" s="508"/>
      <c r="D46" s="508"/>
      <c r="E46" s="509"/>
      <c r="F46" s="79"/>
      <c r="G46" s="78" t="s">
        <v>61</v>
      </c>
      <c r="H46" s="80">
        <f t="shared" si="0"/>
        <v>0</v>
      </c>
      <c r="I46" s="78" t="s">
        <v>63</v>
      </c>
      <c r="J46" s="80">
        <f>SUM('4月:3月'!F46)</f>
        <v>0</v>
      </c>
      <c r="K46" s="78" t="s">
        <v>63</v>
      </c>
      <c r="L46" s="81" t="str">
        <f t="shared" si="2"/>
        <v/>
      </c>
      <c r="M46" s="78" t="s">
        <v>61</v>
      </c>
      <c r="N46" s="80" t="str">
        <f t="shared" si="1"/>
        <v/>
      </c>
      <c r="O46" s="82" t="s">
        <v>61</v>
      </c>
      <c r="P46" s="71">
        <f>SUM('4月:3月'!H45)</f>
        <v>0</v>
      </c>
      <c r="Q46" s="78" t="s">
        <v>63</v>
      </c>
      <c r="R46" s="83"/>
      <c r="S46" s="83"/>
      <c r="T46" s="84"/>
      <c r="U46" s="85"/>
      <c r="W46" s="344"/>
    </row>
    <row r="47" spans="1:23" ht="20.100000000000001" customHeight="1" x14ac:dyDescent="0.2">
      <c r="A47" s="336"/>
      <c r="B47" s="507" t="s">
        <v>130</v>
      </c>
      <c r="C47" s="508"/>
      <c r="D47" s="508"/>
      <c r="E47" s="509"/>
      <c r="F47" s="79"/>
      <c r="G47" s="78" t="s">
        <v>61</v>
      </c>
      <c r="H47" s="80">
        <f t="shared" si="0"/>
        <v>0</v>
      </c>
      <c r="I47" s="78" t="s">
        <v>79</v>
      </c>
      <c r="J47" s="80">
        <f>SUM('4月:3月'!F47)</f>
        <v>0</v>
      </c>
      <c r="K47" s="78" t="s">
        <v>79</v>
      </c>
      <c r="L47" s="81" t="str">
        <f t="shared" si="2"/>
        <v/>
      </c>
      <c r="M47" s="78" t="s">
        <v>61</v>
      </c>
      <c r="N47" s="80" t="str">
        <f t="shared" si="1"/>
        <v/>
      </c>
      <c r="O47" s="82" t="s">
        <v>61</v>
      </c>
      <c r="P47" s="71">
        <f>SUM('4月:3月'!H47)</f>
        <v>0</v>
      </c>
      <c r="Q47" s="78" t="s">
        <v>79</v>
      </c>
      <c r="R47" s="83"/>
      <c r="S47" s="83"/>
      <c r="T47" s="84"/>
      <c r="U47" s="85"/>
      <c r="W47" s="344"/>
    </row>
    <row r="48" spans="1:23" ht="20.100000000000001" customHeight="1" x14ac:dyDescent="0.2">
      <c r="A48" s="336"/>
      <c r="B48" s="507" t="s">
        <v>18</v>
      </c>
      <c r="C48" s="508"/>
      <c r="D48" s="508"/>
      <c r="E48" s="509"/>
      <c r="F48" s="79"/>
      <c r="G48" s="78" t="s">
        <v>61</v>
      </c>
      <c r="H48" s="80">
        <f t="shared" ref="H48:H79" si="3">J48+P48</f>
        <v>0</v>
      </c>
      <c r="I48" s="78" t="s">
        <v>63</v>
      </c>
      <c r="J48" s="80">
        <f>SUM('4月:3月'!F48)</f>
        <v>0</v>
      </c>
      <c r="K48" s="78" t="s">
        <v>63</v>
      </c>
      <c r="L48" s="81" t="str">
        <f t="shared" si="2"/>
        <v/>
      </c>
      <c r="M48" s="78" t="s">
        <v>61</v>
      </c>
      <c r="N48" s="80" t="str">
        <f t="shared" si="1"/>
        <v/>
      </c>
      <c r="O48" s="82" t="s">
        <v>61</v>
      </c>
      <c r="P48" s="71">
        <f>SUM('4月:3月'!H48)</f>
        <v>0</v>
      </c>
      <c r="Q48" s="78" t="s">
        <v>63</v>
      </c>
      <c r="R48" s="83"/>
      <c r="S48" s="83"/>
      <c r="T48" s="84"/>
      <c r="U48" s="85"/>
      <c r="W48" s="344"/>
    </row>
    <row r="49" spans="1:23" ht="20.100000000000001" customHeight="1" x14ac:dyDescent="0.2">
      <c r="A49" s="336"/>
      <c r="B49" s="507" t="s">
        <v>167</v>
      </c>
      <c r="C49" s="508"/>
      <c r="D49" s="508"/>
      <c r="E49" s="509"/>
      <c r="F49" s="79"/>
      <c r="G49" s="78" t="s">
        <v>61</v>
      </c>
      <c r="H49" s="80">
        <f t="shared" si="3"/>
        <v>0</v>
      </c>
      <c r="I49" s="78" t="s">
        <v>79</v>
      </c>
      <c r="J49" s="80">
        <f>SUM('4月:3月'!F49)</f>
        <v>0</v>
      </c>
      <c r="K49" s="78" t="s">
        <v>79</v>
      </c>
      <c r="L49" s="81" t="str">
        <f t="shared" si="2"/>
        <v/>
      </c>
      <c r="M49" s="78" t="s">
        <v>61</v>
      </c>
      <c r="N49" s="80" t="str">
        <f t="shared" si="1"/>
        <v/>
      </c>
      <c r="O49" s="82" t="s">
        <v>61</v>
      </c>
      <c r="P49" s="71">
        <f>SUM('4月:3月'!H49)</f>
        <v>0</v>
      </c>
      <c r="Q49" s="78" t="s">
        <v>79</v>
      </c>
      <c r="R49" s="83"/>
      <c r="S49" s="83"/>
      <c r="T49" s="84"/>
      <c r="U49" s="85"/>
      <c r="W49" s="344"/>
    </row>
    <row r="50" spans="1:23" ht="20.100000000000001" customHeight="1" x14ac:dyDescent="0.2">
      <c r="A50" s="336"/>
      <c r="B50" s="507" t="s">
        <v>168</v>
      </c>
      <c r="C50" s="508"/>
      <c r="D50" s="508"/>
      <c r="E50" s="509"/>
      <c r="F50" s="79"/>
      <c r="G50" s="78" t="s">
        <v>61</v>
      </c>
      <c r="H50" s="80">
        <f t="shared" si="3"/>
        <v>0</v>
      </c>
      <c r="I50" s="78" t="s">
        <v>79</v>
      </c>
      <c r="J50" s="80">
        <f>SUM('4月:3月'!F50)</f>
        <v>0</v>
      </c>
      <c r="K50" s="78" t="s">
        <v>79</v>
      </c>
      <c r="L50" s="81" t="str">
        <f t="shared" si="2"/>
        <v/>
      </c>
      <c r="M50" s="78" t="s">
        <v>61</v>
      </c>
      <c r="N50" s="80" t="str">
        <f t="shared" si="1"/>
        <v/>
      </c>
      <c r="O50" s="82" t="s">
        <v>61</v>
      </c>
      <c r="P50" s="71">
        <f>SUM('4月:3月'!H50)</f>
        <v>0</v>
      </c>
      <c r="Q50" s="78" t="s">
        <v>79</v>
      </c>
      <c r="R50" s="83"/>
      <c r="S50" s="83"/>
      <c r="T50" s="84"/>
      <c r="U50" s="85"/>
      <c r="W50" s="344"/>
    </row>
    <row r="51" spans="1:23" ht="20.100000000000001" customHeight="1" x14ac:dyDescent="0.2">
      <c r="A51" s="336"/>
      <c r="B51" s="507" t="s">
        <v>169</v>
      </c>
      <c r="C51" s="508"/>
      <c r="D51" s="508"/>
      <c r="E51" s="509"/>
      <c r="F51" s="79"/>
      <c r="G51" s="78" t="s">
        <v>61</v>
      </c>
      <c r="H51" s="80">
        <f t="shared" si="3"/>
        <v>0</v>
      </c>
      <c r="I51" s="78" t="s">
        <v>63</v>
      </c>
      <c r="J51" s="80">
        <f>SUM('4月:3月'!F51)</f>
        <v>0</v>
      </c>
      <c r="K51" s="78" t="s">
        <v>63</v>
      </c>
      <c r="L51" s="81" t="str">
        <f t="shared" si="2"/>
        <v/>
      </c>
      <c r="M51" s="78" t="s">
        <v>61</v>
      </c>
      <c r="N51" s="80" t="str">
        <f t="shared" si="1"/>
        <v/>
      </c>
      <c r="O51" s="82" t="s">
        <v>61</v>
      </c>
      <c r="P51" s="71">
        <f>SUM('4月:3月'!H51)</f>
        <v>0</v>
      </c>
      <c r="Q51" s="78" t="s">
        <v>63</v>
      </c>
      <c r="R51" s="83"/>
      <c r="S51" s="83"/>
      <c r="T51" s="84"/>
      <c r="U51" s="85"/>
      <c r="W51" s="344"/>
    </row>
    <row r="52" spans="1:23" ht="20.100000000000001" customHeight="1" x14ac:dyDescent="0.2">
      <c r="A52" s="336"/>
      <c r="B52" s="507" t="s">
        <v>170</v>
      </c>
      <c r="C52" s="508"/>
      <c r="D52" s="508"/>
      <c r="E52" s="509"/>
      <c r="F52" s="79"/>
      <c r="G52" s="78" t="s">
        <v>61</v>
      </c>
      <c r="H52" s="80">
        <f t="shared" si="3"/>
        <v>0</v>
      </c>
      <c r="I52" s="78" t="s">
        <v>63</v>
      </c>
      <c r="J52" s="80">
        <f>SUM('4月:3月'!F52)</f>
        <v>0</v>
      </c>
      <c r="K52" s="78" t="s">
        <v>63</v>
      </c>
      <c r="L52" s="81" t="str">
        <f t="shared" si="2"/>
        <v/>
      </c>
      <c r="M52" s="78" t="s">
        <v>61</v>
      </c>
      <c r="N52" s="80" t="str">
        <f t="shared" si="1"/>
        <v/>
      </c>
      <c r="O52" s="82" t="s">
        <v>61</v>
      </c>
      <c r="P52" s="71">
        <f>SUM('4月:3月'!H52)</f>
        <v>0</v>
      </c>
      <c r="Q52" s="78" t="s">
        <v>63</v>
      </c>
      <c r="R52" s="83"/>
      <c r="S52" s="83"/>
      <c r="T52" s="84"/>
      <c r="U52" s="85"/>
      <c r="W52" s="344"/>
    </row>
    <row r="53" spans="1:23" ht="20.100000000000001" customHeight="1" x14ac:dyDescent="0.2">
      <c r="A53" s="336"/>
      <c r="B53" s="507" t="s">
        <v>171</v>
      </c>
      <c r="C53" s="508"/>
      <c r="D53" s="508"/>
      <c r="E53" s="509"/>
      <c r="F53" s="79"/>
      <c r="G53" s="78" t="s">
        <v>61</v>
      </c>
      <c r="H53" s="80">
        <f t="shared" si="3"/>
        <v>0</v>
      </c>
      <c r="I53" s="78" t="s">
        <v>63</v>
      </c>
      <c r="J53" s="80">
        <f>SUM('4月:3月'!F53)</f>
        <v>0</v>
      </c>
      <c r="K53" s="78" t="s">
        <v>63</v>
      </c>
      <c r="L53" s="81" t="str">
        <f t="shared" si="2"/>
        <v/>
      </c>
      <c r="M53" s="78" t="s">
        <v>61</v>
      </c>
      <c r="N53" s="80" t="str">
        <f t="shared" si="1"/>
        <v/>
      </c>
      <c r="O53" s="82" t="s">
        <v>61</v>
      </c>
      <c r="P53" s="71">
        <f>SUM('4月:3月'!H53)</f>
        <v>0</v>
      </c>
      <c r="Q53" s="78" t="s">
        <v>63</v>
      </c>
      <c r="R53" s="83"/>
      <c r="S53" s="83"/>
      <c r="T53" s="84"/>
      <c r="U53" s="85"/>
      <c r="W53" s="344"/>
    </row>
    <row r="54" spans="1:23" ht="20.100000000000001" customHeight="1" x14ac:dyDescent="0.2">
      <c r="A54" s="336"/>
      <c r="B54" s="507" t="s">
        <v>19</v>
      </c>
      <c r="C54" s="508"/>
      <c r="D54" s="508"/>
      <c r="E54" s="509"/>
      <c r="F54" s="79"/>
      <c r="G54" s="78" t="s">
        <v>61</v>
      </c>
      <c r="H54" s="80">
        <f t="shared" si="3"/>
        <v>0</v>
      </c>
      <c r="I54" s="78" t="s">
        <v>63</v>
      </c>
      <c r="J54" s="80">
        <f>SUM('4月:3月'!F54)</f>
        <v>0</v>
      </c>
      <c r="K54" s="78" t="s">
        <v>63</v>
      </c>
      <c r="L54" s="81" t="str">
        <f t="shared" si="2"/>
        <v/>
      </c>
      <c r="M54" s="78" t="s">
        <v>61</v>
      </c>
      <c r="N54" s="80" t="str">
        <f t="shared" si="1"/>
        <v/>
      </c>
      <c r="O54" s="82" t="s">
        <v>61</v>
      </c>
      <c r="P54" s="71">
        <f>SUM('4月:3月'!H54)</f>
        <v>0</v>
      </c>
      <c r="Q54" s="78" t="s">
        <v>63</v>
      </c>
      <c r="R54" s="83"/>
      <c r="S54" s="83"/>
      <c r="T54" s="84"/>
      <c r="U54" s="85"/>
      <c r="W54" s="344"/>
    </row>
    <row r="55" spans="1:23" ht="20.100000000000001" customHeight="1" x14ac:dyDescent="0.2">
      <c r="A55" s="336"/>
      <c r="B55" s="507" t="s">
        <v>103</v>
      </c>
      <c r="C55" s="508"/>
      <c r="D55" s="508"/>
      <c r="E55" s="509"/>
      <c r="F55" s="79"/>
      <c r="G55" s="78" t="s">
        <v>61</v>
      </c>
      <c r="H55" s="80">
        <f t="shared" si="3"/>
        <v>0</v>
      </c>
      <c r="I55" s="78" t="s">
        <v>63</v>
      </c>
      <c r="J55" s="80">
        <f>SUM('4月:3月'!F55)</f>
        <v>0</v>
      </c>
      <c r="K55" s="78" t="s">
        <v>63</v>
      </c>
      <c r="L55" s="81" t="str">
        <f t="shared" si="2"/>
        <v/>
      </c>
      <c r="M55" s="78" t="s">
        <v>61</v>
      </c>
      <c r="N55" s="80" t="str">
        <f t="shared" si="1"/>
        <v/>
      </c>
      <c r="O55" s="82" t="s">
        <v>61</v>
      </c>
      <c r="P55" s="71">
        <f>SUM('4月:3月'!H55)</f>
        <v>0</v>
      </c>
      <c r="Q55" s="78" t="s">
        <v>63</v>
      </c>
      <c r="R55" s="83"/>
      <c r="S55" s="83"/>
      <c r="T55" s="84"/>
      <c r="U55" s="85"/>
      <c r="W55" s="344"/>
    </row>
    <row r="56" spans="1:23" ht="20.100000000000001" customHeight="1" x14ac:dyDescent="0.2">
      <c r="A56" s="336"/>
      <c r="B56" s="430" t="s">
        <v>104</v>
      </c>
      <c r="C56" s="431"/>
      <c r="D56" s="431"/>
      <c r="E56" s="432"/>
      <c r="F56" s="79"/>
      <c r="G56" s="78" t="s">
        <v>61</v>
      </c>
      <c r="H56" s="80">
        <f t="shared" si="3"/>
        <v>0</v>
      </c>
      <c r="I56" s="78" t="s">
        <v>63</v>
      </c>
      <c r="J56" s="80">
        <f>SUM('4月:3月'!F56)</f>
        <v>0</v>
      </c>
      <c r="K56" s="78" t="s">
        <v>63</v>
      </c>
      <c r="L56" s="81" t="str">
        <f t="shared" si="2"/>
        <v/>
      </c>
      <c r="M56" s="78" t="s">
        <v>61</v>
      </c>
      <c r="N56" s="80" t="str">
        <f t="shared" si="1"/>
        <v/>
      </c>
      <c r="O56" s="82" t="s">
        <v>61</v>
      </c>
      <c r="P56" s="71">
        <f>SUM('4月:3月'!H56)</f>
        <v>0</v>
      </c>
      <c r="Q56" s="78" t="s">
        <v>63</v>
      </c>
      <c r="R56" s="83"/>
      <c r="S56" s="83"/>
      <c r="T56" s="84"/>
      <c r="U56" s="85"/>
      <c r="W56" s="344"/>
    </row>
    <row r="57" spans="1:23" ht="20.100000000000001" customHeight="1" x14ac:dyDescent="0.2">
      <c r="A57" s="336"/>
      <c r="B57" s="430" t="s">
        <v>136</v>
      </c>
      <c r="C57" s="431"/>
      <c r="D57" s="431"/>
      <c r="E57" s="432"/>
      <c r="F57" s="79"/>
      <c r="G57" s="78" t="s">
        <v>61</v>
      </c>
      <c r="H57" s="80">
        <f t="shared" si="3"/>
        <v>0</v>
      </c>
      <c r="I57" s="78" t="s">
        <v>63</v>
      </c>
      <c r="J57" s="80">
        <f>SUM('4月:3月'!F57)</f>
        <v>0</v>
      </c>
      <c r="K57" s="78" t="s">
        <v>63</v>
      </c>
      <c r="L57" s="81" t="str">
        <f t="shared" si="2"/>
        <v/>
      </c>
      <c r="M57" s="78" t="s">
        <v>61</v>
      </c>
      <c r="N57" s="80" t="str">
        <f t="shared" si="1"/>
        <v/>
      </c>
      <c r="O57" s="82" t="s">
        <v>61</v>
      </c>
      <c r="P57" s="71">
        <f>SUM('4月:3月'!H57)</f>
        <v>0</v>
      </c>
      <c r="Q57" s="78" t="s">
        <v>63</v>
      </c>
      <c r="R57" s="83"/>
      <c r="S57" s="83"/>
      <c r="T57" s="84"/>
      <c r="U57" s="85"/>
      <c r="W57" s="344"/>
    </row>
    <row r="58" spans="1:23" ht="20.100000000000001" customHeight="1" x14ac:dyDescent="0.2">
      <c r="A58" s="336"/>
      <c r="B58" s="430" t="s">
        <v>105</v>
      </c>
      <c r="C58" s="431"/>
      <c r="D58" s="431"/>
      <c r="E58" s="432"/>
      <c r="F58" s="79"/>
      <c r="G58" s="78" t="s">
        <v>61</v>
      </c>
      <c r="H58" s="80">
        <f t="shared" si="3"/>
        <v>0</v>
      </c>
      <c r="I58" s="78" t="s">
        <v>64</v>
      </c>
      <c r="J58" s="80">
        <f>SUM('4月:3月'!F58)</f>
        <v>0</v>
      </c>
      <c r="K58" s="78" t="s">
        <v>64</v>
      </c>
      <c r="L58" s="81" t="str">
        <f t="shared" si="2"/>
        <v/>
      </c>
      <c r="M58" s="78" t="s">
        <v>61</v>
      </c>
      <c r="N58" s="80" t="str">
        <f t="shared" si="1"/>
        <v/>
      </c>
      <c r="O58" s="82" t="s">
        <v>61</v>
      </c>
      <c r="P58" s="71">
        <f>SUM('4月:3月'!H58)</f>
        <v>0</v>
      </c>
      <c r="Q58" s="78" t="s">
        <v>64</v>
      </c>
      <c r="R58" s="83"/>
      <c r="S58" s="83"/>
      <c r="T58" s="84"/>
      <c r="U58" s="85"/>
      <c r="W58" s="344"/>
    </row>
    <row r="59" spans="1:23" ht="20.100000000000001" customHeight="1" x14ac:dyDescent="0.2">
      <c r="A59" s="336"/>
      <c r="B59" s="430" t="s">
        <v>20</v>
      </c>
      <c r="C59" s="431"/>
      <c r="D59" s="431"/>
      <c r="E59" s="432"/>
      <c r="F59" s="79"/>
      <c r="G59" s="78" t="s">
        <v>61</v>
      </c>
      <c r="H59" s="80">
        <f t="shared" si="3"/>
        <v>0</v>
      </c>
      <c r="I59" s="78" t="s">
        <v>65</v>
      </c>
      <c r="J59" s="80">
        <f>SUM('4月:3月'!F59)</f>
        <v>0</v>
      </c>
      <c r="K59" s="78" t="s">
        <v>65</v>
      </c>
      <c r="L59" s="81" t="str">
        <f t="shared" si="2"/>
        <v/>
      </c>
      <c r="M59" s="78" t="s">
        <v>61</v>
      </c>
      <c r="N59" s="80" t="str">
        <f t="shared" si="1"/>
        <v/>
      </c>
      <c r="O59" s="82" t="s">
        <v>61</v>
      </c>
      <c r="P59" s="71">
        <f>SUM('4月:3月'!H59)</f>
        <v>0</v>
      </c>
      <c r="Q59" s="78" t="s">
        <v>65</v>
      </c>
      <c r="R59" s="83"/>
      <c r="S59" s="83"/>
      <c r="T59" s="84"/>
      <c r="U59" s="85"/>
      <c r="W59" s="344"/>
    </row>
    <row r="60" spans="1:23" ht="20.100000000000001" customHeight="1" x14ac:dyDescent="0.2">
      <c r="A60" s="336"/>
      <c r="B60" s="430" t="s">
        <v>21</v>
      </c>
      <c r="C60" s="431"/>
      <c r="D60" s="431"/>
      <c r="E60" s="432"/>
      <c r="F60" s="79"/>
      <c r="G60" s="78" t="s">
        <v>61</v>
      </c>
      <c r="H60" s="80">
        <f t="shared" si="3"/>
        <v>0</v>
      </c>
      <c r="I60" s="78" t="s">
        <v>65</v>
      </c>
      <c r="J60" s="80">
        <f>SUM('4月:3月'!F60)</f>
        <v>0</v>
      </c>
      <c r="K60" s="78" t="s">
        <v>65</v>
      </c>
      <c r="L60" s="81" t="str">
        <f t="shared" si="2"/>
        <v/>
      </c>
      <c r="M60" s="78" t="s">
        <v>61</v>
      </c>
      <c r="N60" s="80" t="str">
        <f t="shared" si="1"/>
        <v/>
      </c>
      <c r="O60" s="82" t="s">
        <v>61</v>
      </c>
      <c r="P60" s="71">
        <f>SUM('4月:3月'!H60)</f>
        <v>0</v>
      </c>
      <c r="Q60" s="78" t="s">
        <v>65</v>
      </c>
      <c r="R60" s="83"/>
      <c r="S60" s="83"/>
      <c r="T60" s="84"/>
      <c r="U60" s="85"/>
      <c r="W60" s="344"/>
    </row>
    <row r="61" spans="1:23" ht="20.100000000000001" customHeight="1" x14ac:dyDescent="0.2">
      <c r="A61" s="336"/>
      <c r="B61" s="430" t="s">
        <v>172</v>
      </c>
      <c r="C61" s="431"/>
      <c r="D61" s="431"/>
      <c r="E61" s="432"/>
      <c r="F61" s="79"/>
      <c r="G61" s="78" t="s">
        <v>61</v>
      </c>
      <c r="H61" s="80">
        <f t="shared" si="3"/>
        <v>0</v>
      </c>
      <c r="I61" s="78" t="s">
        <v>65</v>
      </c>
      <c r="J61" s="80">
        <f>SUM('4月:3月'!F61)</f>
        <v>0</v>
      </c>
      <c r="K61" s="78" t="s">
        <v>65</v>
      </c>
      <c r="L61" s="81" t="str">
        <f t="shared" si="2"/>
        <v/>
      </c>
      <c r="M61" s="78" t="s">
        <v>61</v>
      </c>
      <c r="N61" s="80" t="str">
        <f t="shared" si="1"/>
        <v/>
      </c>
      <c r="O61" s="82" t="s">
        <v>61</v>
      </c>
      <c r="P61" s="71">
        <f>SUM('4月:3月'!H61)</f>
        <v>0</v>
      </c>
      <c r="Q61" s="78" t="s">
        <v>65</v>
      </c>
      <c r="R61" s="83"/>
      <c r="S61" s="83"/>
      <c r="T61" s="84"/>
      <c r="U61" s="85"/>
      <c r="W61" s="344"/>
    </row>
    <row r="62" spans="1:23" ht="20.100000000000001" customHeight="1" x14ac:dyDescent="0.2">
      <c r="A62" s="336"/>
      <c r="B62" s="430" t="s">
        <v>22</v>
      </c>
      <c r="C62" s="431"/>
      <c r="D62" s="431"/>
      <c r="E62" s="432"/>
      <c r="F62" s="79"/>
      <c r="G62" s="78" t="s">
        <v>61</v>
      </c>
      <c r="H62" s="80">
        <f t="shared" si="3"/>
        <v>0</v>
      </c>
      <c r="I62" s="78" t="s">
        <v>65</v>
      </c>
      <c r="J62" s="80">
        <f>SUM('4月:3月'!F62)</f>
        <v>0</v>
      </c>
      <c r="K62" s="78" t="s">
        <v>65</v>
      </c>
      <c r="L62" s="81" t="str">
        <f t="shared" si="2"/>
        <v/>
      </c>
      <c r="M62" s="78" t="s">
        <v>61</v>
      </c>
      <c r="N62" s="80" t="str">
        <f t="shared" si="1"/>
        <v/>
      </c>
      <c r="O62" s="82" t="s">
        <v>61</v>
      </c>
      <c r="P62" s="71">
        <f>SUM('4月:3月'!H62)</f>
        <v>0</v>
      </c>
      <c r="Q62" s="78" t="s">
        <v>65</v>
      </c>
      <c r="R62" s="83"/>
      <c r="S62" s="83"/>
      <c r="T62" s="84"/>
      <c r="U62" s="85"/>
      <c r="W62" s="344"/>
    </row>
    <row r="63" spans="1:23" ht="20.100000000000001" customHeight="1" x14ac:dyDescent="0.2">
      <c r="A63" s="336"/>
      <c r="B63" s="430" t="s">
        <v>327</v>
      </c>
      <c r="C63" s="431"/>
      <c r="D63" s="431"/>
      <c r="E63" s="432"/>
      <c r="F63" s="79"/>
      <c r="G63" s="78" t="s">
        <v>61</v>
      </c>
      <c r="H63" s="80">
        <f t="shared" si="3"/>
        <v>0</v>
      </c>
      <c r="I63" s="78" t="s">
        <v>65</v>
      </c>
      <c r="J63" s="80">
        <f>SUM('4月:3月'!F63)</f>
        <v>0</v>
      </c>
      <c r="K63" s="78" t="s">
        <v>65</v>
      </c>
      <c r="L63" s="81" t="str">
        <f t="shared" si="2"/>
        <v/>
      </c>
      <c r="M63" s="78" t="s">
        <v>61</v>
      </c>
      <c r="N63" s="80" t="str">
        <f t="shared" si="1"/>
        <v/>
      </c>
      <c r="O63" s="82" t="s">
        <v>61</v>
      </c>
      <c r="P63" s="71">
        <f>SUM('4月:3月'!H63)</f>
        <v>0</v>
      </c>
      <c r="Q63" s="78" t="s">
        <v>65</v>
      </c>
      <c r="R63" s="83"/>
      <c r="S63" s="83"/>
      <c r="T63" s="84"/>
      <c r="U63" s="85"/>
      <c r="W63" s="344"/>
    </row>
    <row r="64" spans="1:23" ht="20.100000000000001" customHeight="1" x14ac:dyDescent="0.2">
      <c r="A64" s="336"/>
      <c r="B64" s="430" t="s">
        <v>23</v>
      </c>
      <c r="C64" s="431"/>
      <c r="D64" s="431"/>
      <c r="E64" s="432"/>
      <c r="F64" s="79"/>
      <c r="G64" s="78" t="s">
        <v>61</v>
      </c>
      <c r="H64" s="80">
        <f t="shared" si="3"/>
        <v>0</v>
      </c>
      <c r="I64" s="78" t="s">
        <v>65</v>
      </c>
      <c r="J64" s="80">
        <f>SUM('4月:3月'!F64)</f>
        <v>0</v>
      </c>
      <c r="K64" s="78" t="s">
        <v>65</v>
      </c>
      <c r="L64" s="81" t="str">
        <f t="shared" si="2"/>
        <v/>
      </c>
      <c r="M64" s="78" t="s">
        <v>61</v>
      </c>
      <c r="N64" s="80" t="str">
        <f t="shared" si="1"/>
        <v/>
      </c>
      <c r="O64" s="82" t="s">
        <v>61</v>
      </c>
      <c r="P64" s="71">
        <f>SUM('4月:3月'!H64)</f>
        <v>0</v>
      </c>
      <c r="Q64" s="78" t="s">
        <v>65</v>
      </c>
      <c r="R64" s="83"/>
      <c r="S64" s="83"/>
      <c r="T64" s="84"/>
      <c r="U64" s="85"/>
      <c r="W64" s="344"/>
    </row>
    <row r="65" spans="1:23" ht="20.100000000000001" customHeight="1" x14ac:dyDescent="0.2">
      <c r="A65" s="336"/>
      <c r="B65" s="430" t="s">
        <v>210</v>
      </c>
      <c r="C65" s="431"/>
      <c r="D65" s="431"/>
      <c r="E65" s="432"/>
      <c r="F65" s="79"/>
      <c r="G65" s="78" t="s">
        <v>61</v>
      </c>
      <c r="H65" s="80">
        <f t="shared" si="3"/>
        <v>0</v>
      </c>
      <c r="I65" s="78" t="s">
        <v>79</v>
      </c>
      <c r="J65" s="80">
        <f>SUM('4月:3月'!F65)</f>
        <v>0</v>
      </c>
      <c r="K65" s="78" t="s">
        <v>79</v>
      </c>
      <c r="L65" s="81" t="str">
        <f t="shared" si="2"/>
        <v/>
      </c>
      <c r="M65" s="78" t="s">
        <v>61</v>
      </c>
      <c r="N65" s="80" t="str">
        <f t="shared" si="1"/>
        <v/>
      </c>
      <c r="O65" s="82" t="s">
        <v>61</v>
      </c>
      <c r="P65" s="71">
        <f>SUM('4月:3月'!H65)</f>
        <v>0</v>
      </c>
      <c r="Q65" s="78" t="s">
        <v>79</v>
      </c>
      <c r="R65" s="83"/>
      <c r="S65" s="83"/>
      <c r="T65" s="84"/>
      <c r="U65" s="85"/>
      <c r="W65" s="344"/>
    </row>
    <row r="66" spans="1:23" ht="19.5" customHeight="1" x14ac:dyDescent="0.2">
      <c r="A66" s="336"/>
      <c r="B66" s="430" t="s">
        <v>131</v>
      </c>
      <c r="C66" s="431"/>
      <c r="D66" s="431"/>
      <c r="E66" s="432"/>
      <c r="F66" s="79"/>
      <c r="G66" s="78" t="s">
        <v>61</v>
      </c>
      <c r="H66" s="80">
        <f t="shared" si="3"/>
        <v>0</v>
      </c>
      <c r="I66" s="78" t="s">
        <v>84</v>
      </c>
      <c r="J66" s="80">
        <f>SUM('4月:3月'!F66)</f>
        <v>0</v>
      </c>
      <c r="K66" s="78" t="s">
        <v>84</v>
      </c>
      <c r="L66" s="81" t="str">
        <f t="shared" si="2"/>
        <v/>
      </c>
      <c r="M66" s="78" t="s">
        <v>61</v>
      </c>
      <c r="N66" s="80" t="str">
        <f t="shared" si="1"/>
        <v/>
      </c>
      <c r="O66" s="82" t="s">
        <v>61</v>
      </c>
      <c r="P66" s="71">
        <f>SUM('4月:3月'!H66)</f>
        <v>0</v>
      </c>
      <c r="Q66" s="78" t="s">
        <v>84</v>
      </c>
      <c r="R66" s="83"/>
      <c r="S66" s="83"/>
      <c r="T66" s="84"/>
      <c r="U66" s="85"/>
      <c r="W66" s="344"/>
    </row>
    <row r="67" spans="1:23" ht="20.100000000000001" customHeight="1" x14ac:dyDescent="0.2">
      <c r="A67" s="336"/>
      <c r="B67" s="430" t="s">
        <v>24</v>
      </c>
      <c r="C67" s="431"/>
      <c r="D67" s="431"/>
      <c r="E67" s="432"/>
      <c r="F67" s="79"/>
      <c r="G67" s="78" t="s">
        <v>61</v>
      </c>
      <c r="H67" s="80">
        <f t="shared" si="3"/>
        <v>0</v>
      </c>
      <c r="I67" s="78" t="s">
        <v>65</v>
      </c>
      <c r="J67" s="80">
        <f>SUM('4月:3月'!F67)</f>
        <v>0</v>
      </c>
      <c r="K67" s="78" t="s">
        <v>65</v>
      </c>
      <c r="L67" s="81" t="str">
        <f t="shared" si="2"/>
        <v/>
      </c>
      <c r="M67" s="78" t="s">
        <v>61</v>
      </c>
      <c r="N67" s="80" t="str">
        <f t="shared" si="1"/>
        <v/>
      </c>
      <c r="O67" s="82" t="s">
        <v>61</v>
      </c>
      <c r="P67" s="71">
        <f>SUM('4月:3月'!H67)</f>
        <v>0</v>
      </c>
      <c r="Q67" s="78" t="s">
        <v>65</v>
      </c>
      <c r="R67" s="83"/>
      <c r="S67" s="83"/>
      <c r="T67" s="84"/>
      <c r="U67" s="85"/>
      <c r="W67" s="344"/>
    </row>
    <row r="68" spans="1:23" ht="19.5" customHeight="1" x14ac:dyDescent="0.2">
      <c r="A68" s="336"/>
      <c r="B68" s="430" t="s">
        <v>173</v>
      </c>
      <c r="C68" s="431"/>
      <c r="D68" s="431"/>
      <c r="E68" s="432"/>
      <c r="F68" s="79"/>
      <c r="G68" s="78" t="s">
        <v>61</v>
      </c>
      <c r="H68" s="80">
        <f t="shared" si="3"/>
        <v>0</v>
      </c>
      <c r="I68" s="78" t="s">
        <v>79</v>
      </c>
      <c r="J68" s="80">
        <f>SUM('4月:3月'!F68)</f>
        <v>0</v>
      </c>
      <c r="K68" s="78" t="s">
        <v>79</v>
      </c>
      <c r="L68" s="81" t="str">
        <f t="shared" si="2"/>
        <v/>
      </c>
      <c r="M68" s="78" t="s">
        <v>61</v>
      </c>
      <c r="N68" s="80" t="str">
        <f t="shared" si="1"/>
        <v/>
      </c>
      <c r="O68" s="82" t="s">
        <v>61</v>
      </c>
      <c r="P68" s="71">
        <f>SUM('4月:3月'!H68)</f>
        <v>0</v>
      </c>
      <c r="Q68" s="78" t="s">
        <v>79</v>
      </c>
      <c r="R68" s="83"/>
      <c r="S68" s="83"/>
      <c r="T68" s="84"/>
      <c r="U68" s="85"/>
      <c r="W68" s="344"/>
    </row>
    <row r="69" spans="1:23" ht="20.100000000000001" customHeight="1" x14ac:dyDescent="0.2">
      <c r="A69" s="336"/>
      <c r="B69" s="430" t="s">
        <v>174</v>
      </c>
      <c r="C69" s="431"/>
      <c r="D69" s="431"/>
      <c r="E69" s="432"/>
      <c r="F69" s="79"/>
      <c r="G69" s="78" t="s">
        <v>61</v>
      </c>
      <c r="H69" s="80">
        <f t="shared" si="3"/>
        <v>0</v>
      </c>
      <c r="I69" s="78" t="s">
        <v>79</v>
      </c>
      <c r="J69" s="80">
        <f>SUM('4月:3月'!F69)</f>
        <v>0</v>
      </c>
      <c r="K69" s="78" t="s">
        <v>79</v>
      </c>
      <c r="L69" s="81" t="str">
        <f t="shared" si="2"/>
        <v/>
      </c>
      <c r="M69" s="78" t="s">
        <v>61</v>
      </c>
      <c r="N69" s="80" t="str">
        <f t="shared" si="1"/>
        <v/>
      </c>
      <c r="O69" s="82" t="s">
        <v>61</v>
      </c>
      <c r="P69" s="71">
        <f>SUM('4月:3月'!H69)</f>
        <v>0</v>
      </c>
      <c r="Q69" s="78" t="s">
        <v>79</v>
      </c>
      <c r="R69" s="83"/>
      <c r="S69" s="83"/>
      <c r="T69" s="84"/>
      <c r="U69" s="85"/>
      <c r="W69" s="344"/>
    </row>
    <row r="70" spans="1:23" ht="20.100000000000001" customHeight="1" x14ac:dyDescent="0.2">
      <c r="A70" s="336"/>
      <c r="B70" s="430" t="s">
        <v>25</v>
      </c>
      <c r="C70" s="431"/>
      <c r="D70" s="431"/>
      <c r="E70" s="432"/>
      <c r="F70" s="79"/>
      <c r="G70" s="78" t="s">
        <v>61</v>
      </c>
      <c r="H70" s="80">
        <f t="shared" si="3"/>
        <v>0</v>
      </c>
      <c r="I70" s="78" t="s">
        <v>65</v>
      </c>
      <c r="J70" s="80">
        <f>SUM('4月:3月'!F70)</f>
        <v>0</v>
      </c>
      <c r="K70" s="78" t="s">
        <v>65</v>
      </c>
      <c r="L70" s="81" t="str">
        <f t="shared" si="2"/>
        <v/>
      </c>
      <c r="M70" s="78" t="s">
        <v>61</v>
      </c>
      <c r="N70" s="80" t="str">
        <f t="shared" si="1"/>
        <v/>
      </c>
      <c r="O70" s="82" t="s">
        <v>61</v>
      </c>
      <c r="P70" s="71">
        <f>SUM('4月:3月'!H70)</f>
        <v>0</v>
      </c>
      <c r="Q70" s="78" t="s">
        <v>65</v>
      </c>
      <c r="R70" s="83"/>
      <c r="S70" s="83"/>
      <c r="T70" s="84"/>
      <c r="U70" s="85"/>
      <c r="W70" s="344"/>
    </row>
    <row r="71" spans="1:23" ht="20.100000000000001" customHeight="1" x14ac:dyDescent="0.2">
      <c r="A71" s="336"/>
      <c r="B71" s="430" t="s">
        <v>106</v>
      </c>
      <c r="C71" s="431"/>
      <c r="D71" s="431"/>
      <c r="E71" s="432"/>
      <c r="F71" s="79"/>
      <c r="G71" s="78" t="s">
        <v>353</v>
      </c>
      <c r="H71" s="80">
        <f t="shared" si="3"/>
        <v>0</v>
      </c>
      <c r="I71" s="78" t="s">
        <v>79</v>
      </c>
      <c r="J71" s="80">
        <f>SUM('4月:3月'!F71)</f>
        <v>0</v>
      </c>
      <c r="K71" s="78" t="s">
        <v>79</v>
      </c>
      <c r="L71" s="81" t="str">
        <f t="shared" si="2"/>
        <v/>
      </c>
      <c r="M71" s="78" t="s">
        <v>61</v>
      </c>
      <c r="N71" s="80" t="str">
        <f t="shared" si="1"/>
        <v/>
      </c>
      <c r="O71" s="82" t="s">
        <v>61</v>
      </c>
      <c r="P71" s="71">
        <f>SUM('4月:3月'!H71)</f>
        <v>0</v>
      </c>
      <c r="Q71" s="78" t="s">
        <v>79</v>
      </c>
      <c r="R71" s="83"/>
      <c r="S71" s="83"/>
      <c r="T71" s="84"/>
      <c r="U71" s="85"/>
      <c r="W71" s="344"/>
    </row>
    <row r="72" spans="1:23" ht="20.100000000000001" customHeight="1" x14ac:dyDescent="0.2">
      <c r="A72" s="336"/>
      <c r="B72" s="430" t="s">
        <v>26</v>
      </c>
      <c r="C72" s="431"/>
      <c r="D72" s="431"/>
      <c r="E72" s="432"/>
      <c r="F72" s="79"/>
      <c r="G72" s="78" t="s">
        <v>61</v>
      </c>
      <c r="H72" s="80">
        <f t="shared" si="3"/>
        <v>0</v>
      </c>
      <c r="I72" s="78" t="s">
        <v>65</v>
      </c>
      <c r="J72" s="80">
        <f>SUM('4月:3月'!F72)</f>
        <v>0</v>
      </c>
      <c r="K72" s="78" t="s">
        <v>65</v>
      </c>
      <c r="L72" s="81" t="str">
        <f t="shared" si="2"/>
        <v/>
      </c>
      <c r="M72" s="78" t="s">
        <v>61</v>
      </c>
      <c r="N72" s="80" t="str">
        <f t="shared" si="1"/>
        <v/>
      </c>
      <c r="O72" s="82" t="s">
        <v>61</v>
      </c>
      <c r="P72" s="71">
        <f>SUM('4月:3月'!H72)</f>
        <v>0</v>
      </c>
      <c r="Q72" s="78" t="s">
        <v>65</v>
      </c>
      <c r="R72" s="83"/>
      <c r="S72" s="83"/>
      <c r="T72" s="84"/>
      <c r="U72" s="85"/>
      <c r="W72" s="344"/>
    </row>
    <row r="73" spans="1:23" ht="20.100000000000001" customHeight="1" x14ac:dyDescent="0.2">
      <c r="A73" s="336"/>
      <c r="B73" s="430" t="s">
        <v>27</v>
      </c>
      <c r="C73" s="431"/>
      <c r="D73" s="431"/>
      <c r="E73" s="432"/>
      <c r="F73" s="79"/>
      <c r="G73" s="78" t="s">
        <v>61</v>
      </c>
      <c r="H73" s="80">
        <f t="shared" si="3"/>
        <v>0</v>
      </c>
      <c r="I73" s="78" t="s">
        <v>65</v>
      </c>
      <c r="J73" s="80">
        <f>SUM('4月:3月'!F73)</f>
        <v>0</v>
      </c>
      <c r="K73" s="78" t="s">
        <v>65</v>
      </c>
      <c r="L73" s="81" t="str">
        <f t="shared" si="2"/>
        <v/>
      </c>
      <c r="M73" s="78" t="s">
        <v>61</v>
      </c>
      <c r="N73" s="80" t="str">
        <f t="shared" si="1"/>
        <v/>
      </c>
      <c r="O73" s="82" t="s">
        <v>61</v>
      </c>
      <c r="P73" s="71">
        <f>SUM('4月:3月'!H73)</f>
        <v>0</v>
      </c>
      <c r="Q73" s="78" t="s">
        <v>65</v>
      </c>
      <c r="R73" s="83"/>
      <c r="S73" s="83"/>
      <c r="T73" s="84"/>
      <c r="U73" s="85"/>
      <c r="W73" s="344"/>
    </row>
    <row r="74" spans="1:23" ht="20.100000000000001" customHeight="1" x14ac:dyDescent="0.2">
      <c r="A74" s="336"/>
      <c r="B74" s="430" t="s">
        <v>175</v>
      </c>
      <c r="C74" s="431"/>
      <c r="D74" s="431"/>
      <c r="E74" s="432"/>
      <c r="F74" s="79"/>
      <c r="G74" s="78" t="s">
        <v>61</v>
      </c>
      <c r="H74" s="80">
        <f t="shared" si="3"/>
        <v>0</v>
      </c>
      <c r="I74" s="78" t="s">
        <v>65</v>
      </c>
      <c r="J74" s="80">
        <f>SUM('4月:3月'!F74)</f>
        <v>0</v>
      </c>
      <c r="K74" s="78" t="s">
        <v>65</v>
      </c>
      <c r="L74" s="81" t="str">
        <f t="shared" si="2"/>
        <v/>
      </c>
      <c r="M74" s="78" t="s">
        <v>61</v>
      </c>
      <c r="N74" s="80" t="str">
        <f t="shared" si="1"/>
        <v/>
      </c>
      <c r="O74" s="82" t="s">
        <v>61</v>
      </c>
      <c r="P74" s="71">
        <f>SUM('4月:3月'!H74)</f>
        <v>0</v>
      </c>
      <c r="Q74" s="78" t="s">
        <v>65</v>
      </c>
      <c r="R74" s="83"/>
      <c r="S74" s="83"/>
      <c r="T74" s="84"/>
      <c r="U74" s="85"/>
      <c r="W74" s="344"/>
    </row>
    <row r="75" spans="1:23" ht="20.100000000000001" customHeight="1" x14ac:dyDescent="0.2">
      <c r="A75" s="336"/>
      <c r="B75" s="430" t="s">
        <v>176</v>
      </c>
      <c r="C75" s="431"/>
      <c r="D75" s="431"/>
      <c r="E75" s="432"/>
      <c r="F75" s="79"/>
      <c r="G75" s="78" t="s">
        <v>61</v>
      </c>
      <c r="H75" s="80">
        <f t="shared" si="3"/>
        <v>0</v>
      </c>
      <c r="I75" s="78" t="s">
        <v>65</v>
      </c>
      <c r="J75" s="80">
        <f>SUM('4月:3月'!F75)</f>
        <v>0</v>
      </c>
      <c r="K75" s="78" t="s">
        <v>65</v>
      </c>
      <c r="L75" s="81" t="str">
        <f t="shared" si="2"/>
        <v/>
      </c>
      <c r="M75" s="78" t="s">
        <v>61</v>
      </c>
      <c r="N75" s="80" t="str">
        <f t="shared" si="1"/>
        <v/>
      </c>
      <c r="O75" s="82" t="s">
        <v>61</v>
      </c>
      <c r="P75" s="71">
        <f>SUM('4月:3月'!H75)</f>
        <v>0</v>
      </c>
      <c r="Q75" s="78" t="s">
        <v>65</v>
      </c>
      <c r="R75" s="83"/>
      <c r="S75" s="83"/>
      <c r="T75" s="84"/>
      <c r="U75" s="85"/>
      <c r="W75" s="344"/>
    </row>
    <row r="76" spans="1:23" ht="20.100000000000001" customHeight="1" x14ac:dyDescent="0.2">
      <c r="A76" s="336"/>
      <c r="B76" s="430" t="s">
        <v>354</v>
      </c>
      <c r="C76" s="431"/>
      <c r="D76" s="431"/>
      <c r="E76" s="432"/>
      <c r="F76" s="79"/>
      <c r="G76" s="78" t="s">
        <v>61</v>
      </c>
      <c r="H76" s="80">
        <f t="shared" si="3"/>
        <v>0</v>
      </c>
      <c r="I76" s="78" t="s">
        <v>65</v>
      </c>
      <c r="J76" s="80">
        <f>SUM('4月:3月'!F76)</f>
        <v>0</v>
      </c>
      <c r="K76" s="78" t="s">
        <v>65</v>
      </c>
      <c r="L76" s="81" t="str">
        <f t="shared" si="2"/>
        <v/>
      </c>
      <c r="M76" s="78" t="s">
        <v>61</v>
      </c>
      <c r="N76" s="80" t="str">
        <f t="shared" si="1"/>
        <v/>
      </c>
      <c r="O76" s="82" t="s">
        <v>61</v>
      </c>
      <c r="P76" s="71">
        <f>SUM('4月:3月'!H76)</f>
        <v>0</v>
      </c>
      <c r="Q76" s="78" t="s">
        <v>65</v>
      </c>
      <c r="R76" s="83"/>
      <c r="S76" s="83"/>
      <c r="T76" s="84"/>
      <c r="U76" s="85"/>
      <c r="W76" s="344"/>
    </row>
    <row r="77" spans="1:23" ht="20.100000000000001" customHeight="1" x14ac:dyDescent="0.2">
      <c r="A77" s="336"/>
      <c r="B77" s="430" t="s">
        <v>28</v>
      </c>
      <c r="C77" s="431"/>
      <c r="D77" s="431"/>
      <c r="E77" s="432"/>
      <c r="F77" s="79"/>
      <c r="G77" s="78" t="s">
        <v>61</v>
      </c>
      <c r="H77" s="80">
        <f t="shared" si="3"/>
        <v>0</v>
      </c>
      <c r="I77" s="78" t="s">
        <v>65</v>
      </c>
      <c r="J77" s="80">
        <f>SUM('4月:3月'!F77)</f>
        <v>0</v>
      </c>
      <c r="K77" s="78" t="s">
        <v>65</v>
      </c>
      <c r="L77" s="81" t="str">
        <f t="shared" si="2"/>
        <v/>
      </c>
      <c r="M77" s="78" t="s">
        <v>61</v>
      </c>
      <c r="N77" s="80" t="str">
        <f t="shared" si="1"/>
        <v/>
      </c>
      <c r="O77" s="82" t="s">
        <v>61</v>
      </c>
      <c r="P77" s="71">
        <f>SUM('4月:3月'!H77)</f>
        <v>0</v>
      </c>
      <c r="Q77" s="78" t="s">
        <v>65</v>
      </c>
      <c r="R77" s="83"/>
      <c r="S77" s="83"/>
      <c r="T77" s="84"/>
      <c r="U77" s="86"/>
      <c r="W77" s="344"/>
    </row>
    <row r="78" spans="1:23" ht="20.100000000000001" customHeight="1" x14ac:dyDescent="0.2">
      <c r="A78" s="336"/>
      <c r="B78" s="430" t="s">
        <v>29</v>
      </c>
      <c r="C78" s="431"/>
      <c r="D78" s="431"/>
      <c r="E78" s="432"/>
      <c r="F78" s="79"/>
      <c r="G78" s="78" t="s">
        <v>61</v>
      </c>
      <c r="H78" s="80">
        <f t="shared" si="3"/>
        <v>0</v>
      </c>
      <c r="I78" s="78" t="s">
        <v>81</v>
      </c>
      <c r="J78" s="80">
        <f>SUM('4月:3月'!F78)</f>
        <v>0</v>
      </c>
      <c r="K78" s="78" t="s">
        <v>81</v>
      </c>
      <c r="L78" s="81" t="str">
        <f t="shared" si="2"/>
        <v/>
      </c>
      <c r="M78" s="78" t="s">
        <v>61</v>
      </c>
      <c r="N78" s="80" t="str">
        <f t="shared" si="1"/>
        <v/>
      </c>
      <c r="O78" s="82" t="s">
        <v>61</v>
      </c>
      <c r="P78" s="71">
        <f>SUM('4月:3月'!H78)</f>
        <v>0</v>
      </c>
      <c r="Q78" s="78" t="s">
        <v>81</v>
      </c>
      <c r="R78" s="83"/>
      <c r="S78" s="83"/>
      <c r="T78" s="84"/>
      <c r="U78" s="86"/>
      <c r="W78" s="344"/>
    </row>
    <row r="79" spans="1:23" ht="20.100000000000001" customHeight="1" x14ac:dyDescent="0.2">
      <c r="A79" s="336"/>
      <c r="B79" s="430" t="s">
        <v>30</v>
      </c>
      <c r="C79" s="431"/>
      <c r="D79" s="431"/>
      <c r="E79" s="432"/>
      <c r="F79" s="79"/>
      <c r="G79" s="78" t="s">
        <v>61</v>
      </c>
      <c r="H79" s="80">
        <f t="shared" si="3"/>
        <v>0</v>
      </c>
      <c r="I79" s="78" t="s">
        <v>81</v>
      </c>
      <c r="J79" s="80">
        <f>SUM('4月:3月'!F79)</f>
        <v>0</v>
      </c>
      <c r="K79" s="78" t="s">
        <v>81</v>
      </c>
      <c r="L79" s="81" t="str">
        <f t="shared" si="2"/>
        <v/>
      </c>
      <c r="M79" s="78" t="s">
        <v>61</v>
      </c>
      <c r="N79" s="80" t="str">
        <f t="shared" ref="N79:N118" si="4">IF(OR(F79=0,L79=""),"",ROUND(L79/F79*100,0))</f>
        <v/>
      </c>
      <c r="O79" s="82" t="s">
        <v>61</v>
      </c>
      <c r="P79" s="71">
        <f>SUM('4月:3月'!H79)</f>
        <v>0</v>
      </c>
      <c r="Q79" s="78" t="s">
        <v>81</v>
      </c>
      <c r="R79" s="83"/>
      <c r="S79" s="83"/>
      <c r="T79" s="84"/>
      <c r="U79" s="86"/>
      <c r="W79" s="344"/>
    </row>
    <row r="80" spans="1:23" ht="20.100000000000001" customHeight="1" x14ac:dyDescent="0.2">
      <c r="A80" s="336"/>
      <c r="B80" s="430" t="s">
        <v>132</v>
      </c>
      <c r="C80" s="431"/>
      <c r="D80" s="431"/>
      <c r="E80" s="432"/>
      <c r="F80" s="79"/>
      <c r="G80" s="78" t="s">
        <v>61</v>
      </c>
      <c r="H80" s="80">
        <f t="shared" ref="H80:H111" si="5">J80+P80</f>
        <v>0</v>
      </c>
      <c r="I80" s="78" t="s">
        <v>99</v>
      </c>
      <c r="J80" s="80">
        <f>SUM('4月:3月'!F80)</f>
        <v>0</v>
      </c>
      <c r="K80" s="78" t="s">
        <v>99</v>
      </c>
      <c r="L80" s="81" t="str">
        <f t="shared" si="2"/>
        <v/>
      </c>
      <c r="M80" s="78" t="s">
        <v>61</v>
      </c>
      <c r="N80" s="80" t="str">
        <f t="shared" si="4"/>
        <v/>
      </c>
      <c r="O80" s="82" t="s">
        <v>61</v>
      </c>
      <c r="P80" s="71">
        <f>SUM('4月:3月'!H80)</f>
        <v>0</v>
      </c>
      <c r="Q80" s="78" t="s">
        <v>99</v>
      </c>
      <c r="R80" s="83"/>
      <c r="S80" s="83"/>
      <c r="T80" s="84"/>
      <c r="U80" s="86"/>
      <c r="W80" s="344"/>
    </row>
    <row r="81" spans="1:23" ht="20.100000000000001" customHeight="1" x14ac:dyDescent="0.2">
      <c r="A81" s="336"/>
      <c r="B81" s="430" t="s">
        <v>355</v>
      </c>
      <c r="C81" s="431"/>
      <c r="D81" s="431"/>
      <c r="E81" s="432"/>
      <c r="F81" s="79"/>
      <c r="G81" s="78" t="s">
        <v>61</v>
      </c>
      <c r="H81" s="80">
        <f t="shared" si="5"/>
        <v>0</v>
      </c>
      <c r="I81" s="78" t="s">
        <v>79</v>
      </c>
      <c r="J81" s="80">
        <f>SUM('4月:3月'!F81)</f>
        <v>0</v>
      </c>
      <c r="K81" s="78" t="s">
        <v>79</v>
      </c>
      <c r="L81" s="81" t="str">
        <f t="shared" si="2"/>
        <v/>
      </c>
      <c r="M81" s="78" t="s">
        <v>61</v>
      </c>
      <c r="N81" s="80" t="str">
        <f t="shared" si="4"/>
        <v/>
      </c>
      <c r="O81" s="82" t="s">
        <v>61</v>
      </c>
      <c r="P81" s="71">
        <f>SUM('4月:3月'!H81)</f>
        <v>0</v>
      </c>
      <c r="Q81" s="78" t="s">
        <v>79</v>
      </c>
      <c r="R81" s="83"/>
      <c r="S81" s="83"/>
      <c r="T81" s="84"/>
      <c r="U81" s="86"/>
      <c r="W81" s="344"/>
    </row>
    <row r="82" spans="1:23" ht="19.5" customHeight="1" x14ac:dyDescent="0.2">
      <c r="A82" s="336"/>
      <c r="B82" s="430" t="s">
        <v>177</v>
      </c>
      <c r="C82" s="431"/>
      <c r="D82" s="431"/>
      <c r="E82" s="432"/>
      <c r="F82" s="79"/>
      <c r="G82" s="78" t="s">
        <v>61</v>
      </c>
      <c r="H82" s="80">
        <f t="shared" si="5"/>
        <v>0</v>
      </c>
      <c r="I82" s="78" t="s">
        <v>79</v>
      </c>
      <c r="J82" s="80">
        <f>SUM('4月:3月'!F82)</f>
        <v>0</v>
      </c>
      <c r="K82" s="78" t="s">
        <v>79</v>
      </c>
      <c r="L82" s="81" t="str">
        <f t="shared" si="2"/>
        <v/>
      </c>
      <c r="M82" s="78" t="s">
        <v>61</v>
      </c>
      <c r="N82" s="80" t="str">
        <f t="shared" si="4"/>
        <v/>
      </c>
      <c r="O82" s="82" t="s">
        <v>61</v>
      </c>
      <c r="P82" s="71">
        <f>SUM('4月:3月'!H82)</f>
        <v>0</v>
      </c>
      <c r="Q82" s="78" t="s">
        <v>79</v>
      </c>
      <c r="R82" s="83"/>
      <c r="S82" s="83"/>
      <c r="T82" s="84"/>
      <c r="U82" s="86"/>
      <c r="W82" s="344"/>
    </row>
    <row r="83" spans="1:23" ht="19.5" customHeight="1" x14ac:dyDescent="0.2">
      <c r="A83" s="336"/>
      <c r="B83" s="430" t="s">
        <v>31</v>
      </c>
      <c r="C83" s="431"/>
      <c r="D83" s="431"/>
      <c r="E83" s="432"/>
      <c r="F83" s="79"/>
      <c r="G83" s="78" t="s">
        <v>61</v>
      </c>
      <c r="H83" s="80">
        <f t="shared" si="5"/>
        <v>0</v>
      </c>
      <c r="I83" s="78" t="s">
        <v>65</v>
      </c>
      <c r="J83" s="80">
        <f>SUM('4月:3月'!F83)</f>
        <v>0</v>
      </c>
      <c r="K83" s="78" t="s">
        <v>65</v>
      </c>
      <c r="L83" s="81" t="str">
        <f t="shared" si="2"/>
        <v/>
      </c>
      <c r="M83" s="78" t="s">
        <v>61</v>
      </c>
      <c r="N83" s="80" t="str">
        <f t="shared" si="4"/>
        <v/>
      </c>
      <c r="O83" s="82" t="s">
        <v>61</v>
      </c>
      <c r="P83" s="71">
        <f>SUM('4月:3月'!H83)</f>
        <v>0</v>
      </c>
      <c r="Q83" s="78" t="s">
        <v>65</v>
      </c>
      <c r="R83" s="83"/>
      <c r="S83" s="83"/>
      <c r="T83" s="84"/>
      <c r="U83" s="86"/>
      <c r="W83" s="344"/>
    </row>
    <row r="84" spans="1:23" ht="19.5" customHeight="1" x14ac:dyDescent="0.2">
      <c r="A84" s="336"/>
      <c r="B84" s="430" t="s">
        <v>107</v>
      </c>
      <c r="C84" s="431"/>
      <c r="D84" s="431"/>
      <c r="E84" s="432"/>
      <c r="F84" s="79"/>
      <c r="G84" s="78" t="s">
        <v>61</v>
      </c>
      <c r="H84" s="80">
        <f t="shared" si="5"/>
        <v>0</v>
      </c>
      <c r="I84" s="78" t="s">
        <v>83</v>
      </c>
      <c r="J84" s="80">
        <f>SUM('4月:3月'!F84)</f>
        <v>0</v>
      </c>
      <c r="K84" s="78" t="s">
        <v>83</v>
      </c>
      <c r="L84" s="81" t="str">
        <f t="shared" ref="L84:L118" si="6">IF(H84=0,"",ROUND(J84/H84*100,0))</f>
        <v/>
      </c>
      <c r="M84" s="78" t="s">
        <v>61</v>
      </c>
      <c r="N84" s="80" t="str">
        <f t="shared" si="4"/>
        <v/>
      </c>
      <c r="O84" s="82" t="s">
        <v>61</v>
      </c>
      <c r="P84" s="71">
        <f>SUM('4月:3月'!H84)</f>
        <v>0</v>
      </c>
      <c r="Q84" s="78" t="s">
        <v>83</v>
      </c>
      <c r="R84" s="83"/>
      <c r="S84" s="83"/>
      <c r="T84" s="84"/>
      <c r="U84" s="86"/>
      <c r="W84" s="344"/>
    </row>
    <row r="85" spans="1:23" ht="19.5" customHeight="1" x14ac:dyDescent="0.2">
      <c r="A85" s="336"/>
      <c r="B85" s="430" t="s">
        <v>133</v>
      </c>
      <c r="C85" s="431"/>
      <c r="D85" s="431"/>
      <c r="E85" s="432"/>
      <c r="F85" s="79"/>
      <c r="G85" s="78" t="s">
        <v>61</v>
      </c>
      <c r="H85" s="80">
        <f t="shared" si="5"/>
        <v>0</v>
      </c>
      <c r="I85" s="78" t="s">
        <v>83</v>
      </c>
      <c r="J85" s="80">
        <f>SUM('4月:3月'!F85)</f>
        <v>0</v>
      </c>
      <c r="K85" s="78" t="s">
        <v>83</v>
      </c>
      <c r="L85" s="81" t="str">
        <f t="shared" si="6"/>
        <v/>
      </c>
      <c r="M85" s="78" t="s">
        <v>61</v>
      </c>
      <c r="N85" s="80" t="str">
        <f t="shared" si="4"/>
        <v/>
      </c>
      <c r="O85" s="82" t="s">
        <v>61</v>
      </c>
      <c r="P85" s="71">
        <f>SUM('4月:3月'!H85)</f>
        <v>0</v>
      </c>
      <c r="Q85" s="78" t="s">
        <v>83</v>
      </c>
      <c r="R85" s="83"/>
      <c r="S85" s="83"/>
      <c r="T85" s="84"/>
      <c r="U85" s="86"/>
      <c r="W85" s="344"/>
    </row>
    <row r="86" spans="1:23" ht="19.5" customHeight="1" x14ac:dyDescent="0.2">
      <c r="A86" s="336"/>
      <c r="B86" s="430" t="s">
        <v>32</v>
      </c>
      <c r="C86" s="431"/>
      <c r="D86" s="431"/>
      <c r="E86" s="432"/>
      <c r="F86" s="79"/>
      <c r="G86" s="78" t="s">
        <v>61</v>
      </c>
      <c r="H86" s="80">
        <f t="shared" si="5"/>
        <v>0</v>
      </c>
      <c r="I86" s="78" t="s">
        <v>65</v>
      </c>
      <c r="J86" s="80">
        <f>SUM('4月:3月'!F86)</f>
        <v>0</v>
      </c>
      <c r="K86" s="78" t="s">
        <v>65</v>
      </c>
      <c r="L86" s="81" t="str">
        <f t="shared" si="6"/>
        <v/>
      </c>
      <c r="M86" s="78" t="s">
        <v>61</v>
      </c>
      <c r="N86" s="80" t="str">
        <f t="shared" si="4"/>
        <v/>
      </c>
      <c r="O86" s="82" t="s">
        <v>61</v>
      </c>
      <c r="P86" s="71">
        <f>SUM('4月:3月'!H86)</f>
        <v>0</v>
      </c>
      <c r="Q86" s="78" t="s">
        <v>65</v>
      </c>
      <c r="R86" s="83"/>
      <c r="S86" s="83"/>
      <c r="T86" s="84"/>
      <c r="U86" s="85"/>
      <c r="W86" s="344"/>
    </row>
    <row r="87" spans="1:23" ht="19.5" customHeight="1" x14ac:dyDescent="0.2">
      <c r="A87" s="336"/>
      <c r="B87" s="430" t="s">
        <v>33</v>
      </c>
      <c r="C87" s="431"/>
      <c r="D87" s="431"/>
      <c r="E87" s="432"/>
      <c r="F87" s="79"/>
      <c r="G87" s="78" t="s">
        <v>61</v>
      </c>
      <c r="H87" s="80">
        <f t="shared" si="5"/>
        <v>0</v>
      </c>
      <c r="I87" s="78" t="s">
        <v>81</v>
      </c>
      <c r="J87" s="80">
        <f>SUM('4月:3月'!F87)</f>
        <v>0</v>
      </c>
      <c r="K87" s="78" t="s">
        <v>81</v>
      </c>
      <c r="L87" s="81" t="str">
        <f t="shared" si="6"/>
        <v/>
      </c>
      <c r="M87" s="78" t="s">
        <v>61</v>
      </c>
      <c r="N87" s="80" t="str">
        <f t="shared" si="4"/>
        <v/>
      </c>
      <c r="O87" s="82" t="s">
        <v>61</v>
      </c>
      <c r="P87" s="71">
        <f>SUM('4月:3月'!H87)</f>
        <v>0</v>
      </c>
      <c r="Q87" s="78" t="s">
        <v>81</v>
      </c>
      <c r="R87" s="83"/>
      <c r="S87" s="83"/>
      <c r="T87" s="84"/>
      <c r="U87" s="85"/>
      <c r="W87" s="344"/>
    </row>
    <row r="88" spans="1:23" ht="19.5" customHeight="1" x14ac:dyDescent="0.2">
      <c r="A88" s="336"/>
      <c r="B88" s="430" t="s">
        <v>188</v>
      </c>
      <c r="C88" s="431"/>
      <c r="D88" s="431"/>
      <c r="E88" s="432"/>
      <c r="F88" s="79"/>
      <c r="G88" s="78" t="s">
        <v>61</v>
      </c>
      <c r="H88" s="80">
        <f t="shared" si="5"/>
        <v>0</v>
      </c>
      <c r="I88" s="78" t="s">
        <v>79</v>
      </c>
      <c r="J88" s="80">
        <f>SUM('4月:3月'!F88)</f>
        <v>0</v>
      </c>
      <c r="K88" s="78" t="s">
        <v>79</v>
      </c>
      <c r="L88" s="81" t="str">
        <f t="shared" si="6"/>
        <v/>
      </c>
      <c r="M88" s="78" t="s">
        <v>61</v>
      </c>
      <c r="N88" s="80" t="str">
        <f t="shared" si="4"/>
        <v/>
      </c>
      <c r="O88" s="82" t="s">
        <v>61</v>
      </c>
      <c r="P88" s="71">
        <f>SUM('4月:3月'!H88)</f>
        <v>0</v>
      </c>
      <c r="Q88" s="78" t="s">
        <v>79</v>
      </c>
      <c r="R88" s="83"/>
      <c r="S88" s="83"/>
      <c r="T88" s="84"/>
      <c r="U88" s="85"/>
      <c r="W88" s="344"/>
    </row>
    <row r="89" spans="1:23" ht="19.5" customHeight="1" x14ac:dyDescent="0.2">
      <c r="A89" s="336"/>
      <c r="B89" s="430" t="s">
        <v>328</v>
      </c>
      <c r="C89" s="431"/>
      <c r="D89" s="431"/>
      <c r="E89" s="432"/>
      <c r="F89" s="79"/>
      <c r="G89" s="78" t="s">
        <v>61</v>
      </c>
      <c r="H89" s="80">
        <f t="shared" si="5"/>
        <v>0</v>
      </c>
      <c r="I89" s="78" t="s">
        <v>65</v>
      </c>
      <c r="J89" s="80">
        <f>SUM('4月:3月'!F89)</f>
        <v>0</v>
      </c>
      <c r="K89" s="78" t="s">
        <v>65</v>
      </c>
      <c r="L89" s="81" t="str">
        <f t="shared" si="6"/>
        <v/>
      </c>
      <c r="M89" s="78" t="s">
        <v>61</v>
      </c>
      <c r="N89" s="80" t="str">
        <f t="shared" si="4"/>
        <v/>
      </c>
      <c r="O89" s="82" t="s">
        <v>61</v>
      </c>
      <c r="P89" s="71">
        <f>SUM('4月:3月'!H89)</f>
        <v>0</v>
      </c>
      <c r="Q89" s="78" t="s">
        <v>65</v>
      </c>
      <c r="R89" s="83"/>
      <c r="S89" s="83"/>
      <c r="T89" s="84"/>
      <c r="U89" s="85"/>
      <c r="W89" s="344"/>
    </row>
    <row r="90" spans="1:23" ht="19.5" customHeight="1" x14ac:dyDescent="0.2">
      <c r="A90" s="336"/>
      <c r="B90" s="430" t="s">
        <v>329</v>
      </c>
      <c r="C90" s="431"/>
      <c r="D90" s="431"/>
      <c r="E90" s="432"/>
      <c r="F90" s="79"/>
      <c r="G90" s="78" t="s">
        <v>61</v>
      </c>
      <c r="H90" s="80">
        <f t="shared" si="5"/>
        <v>0</v>
      </c>
      <c r="I90" s="78" t="s">
        <v>65</v>
      </c>
      <c r="J90" s="80">
        <f>SUM('4月:3月'!F90)</f>
        <v>0</v>
      </c>
      <c r="K90" s="78" t="s">
        <v>65</v>
      </c>
      <c r="L90" s="81" t="str">
        <f t="shared" si="6"/>
        <v/>
      </c>
      <c r="M90" s="78" t="s">
        <v>61</v>
      </c>
      <c r="N90" s="80" t="str">
        <f t="shared" si="4"/>
        <v/>
      </c>
      <c r="O90" s="82" t="s">
        <v>61</v>
      </c>
      <c r="P90" s="71">
        <f>SUM('4月:3月'!H90)</f>
        <v>0</v>
      </c>
      <c r="Q90" s="78" t="s">
        <v>65</v>
      </c>
      <c r="R90" s="83"/>
      <c r="S90" s="83"/>
      <c r="T90" s="84"/>
      <c r="U90" s="85"/>
      <c r="W90" s="344"/>
    </row>
    <row r="91" spans="1:23" ht="19.5" customHeight="1" x14ac:dyDescent="0.2">
      <c r="A91" s="336"/>
      <c r="B91" s="430" t="s">
        <v>34</v>
      </c>
      <c r="C91" s="431"/>
      <c r="D91" s="431"/>
      <c r="E91" s="432"/>
      <c r="F91" s="79"/>
      <c r="G91" s="78" t="s">
        <v>61</v>
      </c>
      <c r="H91" s="80">
        <f t="shared" si="5"/>
        <v>0</v>
      </c>
      <c r="I91" s="78" t="s">
        <v>65</v>
      </c>
      <c r="J91" s="80">
        <f>SUM('4月:3月'!F91)</f>
        <v>0</v>
      </c>
      <c r="K91" s="78" t="s">
        <v>65</v>
      </c>
      <c r="L91" s="81" t="str">
        <f t="shared" si="6"/>
        <v/>
      </c>
      <c r="M91" s="78" t="s">
        <v>61</v>
      </c>
      <c r="N91" s="80" t="str">
        <f t="shared" si="4"/>
        <v/>
      </c>
      <c r="O91" s="82" t="s">
        <v>61</v>
      </c>
      <c r="P91" s="71">
        <f>SUM('4月:3月'!H91)</f>
        <v>0</v>
      </c>
      <c r="Q91" s="78" t="s">
        <v>65</v>
      </c>
      <c r="R91" s="83"/>
      <c r="S91" s="83"/>
      <c r="T91" s="84"/>
      <c r="U91" s="85"/>
      <c r="W91" s="344"/>
    </row>
    <row r="92" spans="1:23" ht="19.5" customHeight="1" x14ac:dyDescent="0.2">
      <c r="A92" s="336"/>
      <c r="B92" s="430" t="s">
        <v>149</v>
      </c>
      <c r="C92" s="431"/>
      <c r="D92" s="431"/>
      <c r="E92" s="432"/>
      <c r="F92" s="79"/>
      <c r="G92" s="78" t="s">
        <v>61</v>
      </c>
      <c r="H92" s="80">
        <f t="shared" si="5"/>
        <v>0</v>
      </c>
      <c r="I92" s="78" t="s">
        <v>65</v>
      </c>
      <c r="J92" s="80">
        <f>SUM('4月:3月'!F92)</f>
        <v>0</v>
      </c>
      <c r="K92" s="78" t="s">
        <v>65</v>
      </c>
      <c r="L92" s="81" t="str">
        <f t="shared" si="6"/>
        <v/>
      </c>
      <c r="M92" s="78" t="s">
        <v>61</v>
      </c>
      <c r="N92" s="80" t="str">
        <f t="shared" si="4"/>
        <v/>
      </c>
      <c r="O92" s="82" t="s">
        <v>61</v>
      </c>
      <c r="P92" s="71">
        <f>SUM('4月:3月'!H92)</f>
        <v>0</v>
      </c>
      <c r="Q92" s="78" t="s">
        <v>65</v>
      </c>
      <c r="R92" s="83"/>
      <c r="S92" s="83"/>
      <c r="T92" s="84"/>
      <c r="U92" s="85"/>
      <c r="W92" s="344"/>
    </row>
    <row r="93" spans="1:23" ht="20.100000000000001" customHeight="1" x14ac:dyDescent="0.2">
      <c r="A93" s="336"/>
      <c r="B93" s="430" t="s">
        <v>108</v>
      </c>
      <c r="C93" s="431"/>
      <c r="D93" s="431"/>
      <c r="E93" s="432"/>
      <c r="F93" s="79"/>
      <c r="G93" s="78" t="s">
        <v>61</v>
      </c>
      <c r="H93" s="80">
        <f t="shared" si="5"/>
        <v>0</v>
      </c>
      <c r="I93" s="78" t="s">
        <v>79</v>
      </c>
      <c r="J93" s="80">
        <f>SUM('4月:3月'!F93)</f>
        <v>0</v>
      </c>
      <c r="K93" s="78" t="s">
        <v>79</v>
      </c>
      <c r="L93" s="81" t="str">
        <f t="shared" si="6"/>
        <v/>
      </c>
      <c r="M93" s="78" t="s">
        <v>61</v>
      </c>
      <c r="N93" s="80" t="str">
        <f t="shared" si="4"/>
        <v/>
      </c>
      <c r="O93" s="82" t="s">
        <v>61</v>
      </c>
      <c r="P93" s="71">
        <f>SUM('4月:3月'!H93)</f>
        <v>0</v>
      </c>
      <c r="Q93" s="78" t="s">
        <v>79</v>
      </c>
      <c r="R93" s="83"/>
      <c r="S93" s="83"/>
      <c r="T93" s="84"/>
      <c r="U93" s="86"/>
      <c r="W93" s="344"/>
    </row>
    <row r="94" spans="1:23" ht="20.100000000000001" customHeight="1" x14ac:dyDescent="0.2">
      <c r="A94" s="336"/>
      <c r="B94" s="430" t="s">
        <v>109</v>
      </c>
      <c r="C94" s="431"/>
      <c r="D94" s="431"/>
      <c r="E94" s="432"/>
      <c r="F94" s="79"/>
      <c r="G94" s="78" t="s">
        <v>61</v>
      </c>
      <c r="H94" s="80">
        <f t="shared" si="5"/>
        <v>0</v>
      </c>
      <c r="I94" s="78" t="s">
        <v>79</v>
      </c>
      <c r="J94" s="80">
        <f>SUM('4月:3月'!F94)</f>
        <v>0</v>
      </c>
      <c r="K94" s="78" t="s">
        <v>79</v>
      </c>
      <c r="L94" s="81" t="str">
        <f t="shared" si="6"/>
        <v/>
      </c>
      <c r="M94" s="78" t="s">
        <v>61</v>
      </c>
      <c r="N94" s="80" t="str">
        <f t="shared" si="4"/>
        <v/>
      </c>
      <c r="O94" s="82" t="s">
        <v>61</v>
      </c>
      <c r="P94" s="71">
        <f>SUM('4月:3月'!H94)</f>
        <v>0</v>
      </c>
      <c r="Q94" s="78" t="s">
        <v>79</v>
      </c>
      <c r="R94" s="83"/>
      <c r="S94" s="83"/>
      <c r="T94" s="84"/>
      <c r="U94" s="85"/>
      <c r="W94" s="344"/>
    </row>
    <row r="95" spans="1:23" ht="20.100000000000001" customHeight="1" x14ac:dyDescent="0.2">
      <c r="A95" s="336"/>
      <c r="B95" s="430" t="s">
        <v>110</v>
      </c>
      <c r="C95" s="431"/>
      <c r="D95" s="431"/>
      <c r="E95" s="432"/>
      <c r="F95" s="79"/>
      <c r="G95" s="78" t="s">
        <v>61</v>
      </c>
      <c r="H95" s="80">
        <f t="shared" si="5"/>
        <v>0</v>
      </c>
      <c r="I95" s="78" t="s">
        <v>79</v>
      </c>
      <c r="J95" s="80">
        <f>SUM('4月:3月'!F95)</f>
        <v>0</v>
      </c>
      <c r="K95" s="78" t="s">
        <v>79</v>
      </c>
      <c r="L95" s="81" t="str">
        <f t="shared" si="6"/>
        <v/>
      </c>
      <c r="M95" s="78" t="s">
        <v>61</v>
      </c>
      <c r="N95" s="80" t="str">
        <f t="shared" si="4"/>
        <v/>
      </c>
      <c r="O95" s="82" t="s">
        <v>61</v>
      </c>
      <c r="P95" s="71">
        <f>SUM('4月:3月'!H95)</f>
        <v>0</v>
      </c>
      <c r="Q95" s="78" t="s">
        <v>79</v>
      </c>
      <c r="R95" s="83"/>
      <c r="S95" s="83"/>
      <c r="T95" s="84"/>
      <c r="U95" s="85"/>
      <c r="W95" s="344"/>
    </row>
    <row r="96" spans="1:23" ht="20.100000000000001" customHeight="1" x14ac:dyDescent="0.2">
      <c r="A96" s="336"/>
      <c r="B96" s="430" t="s">
        <v>503</v>
      </c>
      <c r="C96" s="431"/>
      <c r="D96" s="431"/>
      <c r="E96" s="432"/>
      <c r="F96" s="79"/>
      <c r="G96" s="78" t="s">
        <v>61</v>
      </c>
      <c r="H96" s="80">
        <f t="shared" si="5"/>
        <v>0</v>
      </c>
      <c r="I96" s="78" t="s">
        <v>79</v>
      </c>
      <c r="J96" s="80">
        <f>SUM('4月:3月'!F96)</f>
        <v>0</v>
      </c>
      <c r="K96" s="78" t="s">
        <v>79</v>
      </c>
      <c r="L96" s="81" t="str">
        <f t="shared" si="6"/>
        <v/>
      </c>
      <c r="M96" s="78" t="s">
        <v>61</v>
      </c>
      <c r="N96" s="80" t="str">
        <f t="shared" si="4"/>
        <v/>
      </c>
      <c r="O96" s="82" t="s">
        <v>61</v>
      </c>
      <c r="P96" s="71">
        <f>SUM('4月:3月'!H96)</f>
        <v>0</v>
      </c>
      <c r="Q96" s="78" t="s">
        <v>79</v>
      </c>
      <c r="R96" s="83"/>
      <c r="S96" s="83"/>
      <c r="T96" s="84"/>
      <c r="U96" s="85"/>
      <c r="W96" s="344"/>
    </row>
    <row r="97" spans="1:23" ht="20.100000000000001" customHeight="1" x14ac:dyDescent="0.2">
      <c r="A97" s="336"/>
      <c r="B97" s="430" t="s">
        <v>504</v>
      </c>
      <c r="C97" s="431"/>
      <c r="D97" s="431"/>
      <c r="E97" s="432"/>
      <c r="F97" s="79"/>
      <c r="G97" s="78" t="s">
        <v>61</v>
      </c>
      <c r="H97" s="80">
        <f t="shared" si="5"/>
        <v>0</v>
      </c>
      <c r="I97" s="78" t="s">
        <v>79</v>
      </c>
      <c r="J97" s="80">
        <f>SUM('4月:3月'!F97)</f>
        <v>0</v>
      </c>
      <c r="K97" s="78" t="s">
        <v>79</v>
      </c>
      <c r="L97" s="81" t="str">
        <f t="shared" si="6"/>
        <v/>
      </c>
      <c r="M97" s="78" t="s">
        <v>61</v>
      </c>
      <c r="N97" s="80" t="str">
        <f t="shared" si="4"/>
        <v/>
      </c>
      <c r="O97" s="82" t="s">
        <v>61</v>
      </c>
      <c r="P97" s="71">
        <f>SUM('4月:3月'!H97)</f>
        <v>0</v>
      </c>
      <c r="Q97" s="78" t="s">
        <v>79</v>
      </c>
      <c r="R97" s="83"/>
      <c r="S97" s="83"/>
      <c r="T97" s="84"/>
      <c r="U97" s="85"/>
      <c r="W97" s="344"/>
    </row>
    <row r="98" spans="1:23" ht="20.100000000000001" customHeight="1" x14ac:dyDescent="0.2">
      <c r="A98" s="336"/>
      <c r="B98" s="430" t="s">
        <v>178</v>
      </c>
      <c r="C98" s="431"/>
      <c r="D98" s="431"/>
      <c r="E98" s="432"/>
      <c r="F98" s="79"/>
      <c r="G98" s="78" t="s">
        <v>61</v>
      </c>
      <c r="H98" s="80">
        <f t="shared" si="5"/>
        <v>0</v>
      </c>
      <c r="I98" s="78" t="s">
        <v>65</v>
      </c>
      <c r="J98" s="80">
        <f>SUM('4月:3月'!F98)</f>
        <v>0</v>
      </c>
      <c r="K98" s="78" t="s">
        <v>65</v>
      </c>
      <c r="L98" s="81" t="str">
        <f t="shared" si="6"/>
        <v/>
      </c>
      <c r="M98" s="78" t="s">
        <v>61</v>
      </c>
      <c r="N98" s="80" t="str">
        <f t="shared" si="4"/>
        <v/>
      </c>
      <c r="O98" s="82" t="s">
        <v>61</v>
      </c>
      <c r="P98" s="71">
        <f>SUM('4月:3月'!H98)</f>
        <v>0</v>
      </c>
      <c r="Q98" s="78" t="s">
        <v>65</v>
      </c>
      <c r="R98" s="83"/>
      <c r="S98" s="83"/>
      <c r="T98" s="84"/>
      <c r="U98" s="85"/>
      <c r="W98" s="344"/>
    </row>
    <row r="99" spans="1:23" ht="20.100000000000001" customHeight="1" x14ac:dyDescent="0.2">
      <c r="A99" s="336"/>
      <c r="B99" s="430" t="s">
        <v>35</v>
      </c>
      <c r="C99" s="431"/>
      <c r="D99" s="431"/>
      <c r="E99" s="432"/>
      <c r="F99" s="79"/>
      <c r="G99" s="78" t="s">
        <v>61</v>
      </c>
      <c r="H99" s="80">
        <f t="shared" si="5"/>
        <v>0</v>
      </c>
      <c r="I99" s="78" t="s">
        <v>65</v>
      </c>
      <c r="J99" s="80">
        <f>SUM('4月:3月'!F99)</f>
        <v>0</v>
      </c>
      <c r="K99" s="78" t="s">
        <v>65</v>
      </c>
      <c r="L99" s="81" t="str">
        <f t="shared" si="6"/>
        <v/>
      </c>
      <c r="M99" s="78" t="s">
        <v>61</v>
      </c>
      <c r="N99" s="80" t="str">
        <f t="shared" si="4"/>
        <v/>
      </c>
      <c r="O99" s="82" t="s">
        <v>61</v>
      </c>
      <c r="P99" s="71">
        <f>SUM('4月:3月'!H99)</f>
        <v>0</v>
      </c>
      <c r="Q99" s="78" t="s">
        <v>65</v>
      </c>
      <c r="R99" s="83"/>
      <c r="S99" s="83"/>
      <c r="T99" s="84"/>
      <c r="U99" s="85"/>
      <c r="W99" s="344"/>
    </row>
    <row r="100" spans="1:23" ht="20.100000000000001" customHeight="1" x14ac:dyDescent="0.2">
      <c r="A100" s="336"/>
      <c r="B100" s="430" t="s">
        <v>137</v>
      </c>
      <c r="C100" s="431"/>
      <c r="D100" s="431"/>
      <c r="E100" s="432"/>
      <c r="F100" s="79"/>
      <c r="G100" s="78" t="s">
        <v>61</v>
      </c>
      <c r="H100" s="80">
        <f t="shared" si="5"/>
        <v>0</v>
      </c>
      <c r="I100" s="78" t="s">
        <v>79</v>
      </c>
      <c r="J100" s="80">
        <f>SUM('4月:3月'!F100)</f>
        <v>0</v>
      </c>
      <c r="K100" s="78" t="s">
        <v>79</v>
      </c>
      <c r="L100" s="81" t="str">
        <f t="shared" si="6"/>
        <v/>
      </c>
      <c r="M100" s="78" t="s">
        <v>61</v>
      </c>
      <c r="N100" s="80" t="str">
        <f t="shared" si="4"/>
        <v/>
      </c>
      <c r="O100" s="82" t="s">
        <v>61</v>
      </c>
      <c r="P100" s="71">
        <f>SUM('4月:3月'!H100)</f>
        <v>0</v>
      </c>
      <c r="Q100" s="78" t="s">
        <v>79</v>
      </c>
      <c r="R100" s="83"/>
      <c r="S100" s="83"/>
      <c r="T100" s="84"/>
      <c r="U100" s="85"/>
      <c r="W100" s="344"/>
    </row>
    <row r="101" spans="1:23" ht="20.100000000000001" customHeight="1" x14ac:dyDescent="0.2">
      <c r="A101" s="336"/>
      <c r="B101" s="430" t="s">
        <v>36</v>
      </c>
      <c r="C101" s="431"/>
      <c r="D101" s="431"/>
      <c r="E101" s="432"/>
      <c r="F101" s="79"/>
      <c r="G101" s="78" t="s">
        <v>61</v>
      </c>
      <c r="H101" s="80">
        <f t="shared" si="5"/>
        <v>0</v>
      </c>
      <c r="I101" s="78" t="s">
        <v>65</v>
      </c>
      <c r="J101" s="80">
        <f>SUM('4月:3月'!F101)</f>
        <v>0</v>
      </c>
      <c r="K101" s="78" t="s">
        <v>65</v>
      </c>
      <c r="L101" s="81" t="str">
        <f t="shared" si="6"/>
        <v/>
      </c>
      <c r="M101" s="78" t="s">
        <v>61</v>
      </c>
      <c r="N101" s="80" t="str">
        <f t="shared" si="4"/>
        <v/>
      </c>
      <c r="O101" s="82" t="s">
        <v>61</v>
      </c>
      <c r="P101" s="71">
        <f>SUM('4月:3月'!H101)</f>
        <v>0</v>
      </c>
      <c r="Q101" s="78" t="s">
        <v>65</v>
      </c>
      <c r="R101" s="83"/>
      <c r="S101" s="83"/>
      <c r="T101" s="84"/>
      <c r="U101" s="85"/>
      <c r="W101" s="344"/>
    </row>
    <row r="102" spans="1:23" ht="20.100000000000001" customHeight="1" x14ac:dyDescent="0.2">
      <c r="A102" s="336"/>
      <c r="B102" s="430" t="s">
        <v>111</v>
      </c>
      <c r="C102" s="431"/>
      <c r="D102" s="431"/>
      <c r="E102" s="432"/>
      <c r="F102" s="79"/>
      <c r="G102" s="78" t="s">
        <v>61</v>
      </c>
      <c r="H102" s="80">
        <f t="shared" si="5"/>
        <v>0</v>
      </c>
      <c r="I102" s="78" t="s">
        <v>79</v>
      </c>
      <c r="J102" s="80">
        <f>SUM('4月:3月'!F102)</f>
        <v>0</v>
      </c>
      <c r="K102" s="78" t="s">
        <v>79</v>
      </c>
      <c r="L102" s="81" t="str">
        <f t="shared" si="6"/>
        <v/>
      </c>
      <c r="M102" s="78" t="s">
        <v>61</v>
      </c>
      <c r="N102" s="80" t="str">
        <f t="shared" si="4"/>
        <v/>
      </c>
      <c r="O102" s="82" t="s">
        <v>61</v>
      </c>
      <c r="P102" s="71">
        <f>SUM('4月:3月'!H102)</f>
        <v>0</v>
      </c>
      <c r="Q102" s="78" t="s">
        <v>79</v>
      </c>
      <c r="R102" s="83"/>
      <c r="S102" s="83"/>
      <c r="T102" s="84"/>
      <c r="U102" s="85"/>
      <c r="W102" s="344"/>
    </row>
    <row r="103" spans="1:23" ht="20.100000000000001" customHeight="1" x14ac:dyDescent="0.2">
      <c r="A103" s="336"/>
      <c r="B103" s="430" t="s">
        <v>452</v>
      </c>
      <c r="C103" s="431"/>
      <c r="D103" s="431"/>
      <c r="E103" s="432"/>
      <c r="F103" s="79"/>
      <c r="G103" s="78" t="s">
        <v>61</v>
      </c>
      <c r="H103" s="80">
        <f t="shared" si="5"/>
        <v>0</v>
      </c>
      <c r="I103" s="78" t="s">
        <v>79</v>
      </c>
      <c r="J103" s="80">
        <f>SUM('4月:3月'!F103)</f>
        <v>0</v>
      </c>
      <c r="K103" s="78" t="s">
        <v>79</v>
      </c>
      <c r="L103" s="81" t="str">
        <f t="shared" si="6"/>
        <v/>
      </c>
      <c r="M103" s="78" t="s">
        <v>61</v>
      </c>
      <c r="N103" s="80" t="str">
        <f t="shared" si="4"/>
        <v/>
      </c>
      <c r="O103" s="82" t="s">
        <v>61</v>
      </c>
      <c r="P103" s="71">
        <f>SUM('4月:3月'!H103)</f>
        <v>0</v>
      </c>
      <c r="Q103" s="78" t="s">
        <v>79</v>
      </c>
      <c r="R103" s="83"/>
      <c r="S103" s="83"/>
      <c r="T103" s="84"/>
      <c r="U103" s="85"/>
      <c r="W103" s="344"/>
    </row>
    <row r="104" spans="1:23" ht="20.100000000000001" customHeight="1" x14ac:dyDescent="0.2">
      <c r="A104" s="336"/>
      <c r="B104" s="430" t="s">
        <v>246</v>
      </c>
      <c r="C104" s="431"/>
      <c r="D104" s="431"/>
      <c r="E104" s="432"/>
      <c r="F104" s="79"/>
      <c r="G104" s="78" t="s">
        <v>61</v>
      </c>
      <c r="H104" s="80">
        <f t="shared" si="5"/>
        <v>0</v>
      </c>
      <c r="I104" s="78" t="s">
        <v>80</v>
      </c>
      <c r="J104" s="80">
        <f>SUM('4月:3月'!F104)</f>
        <v>0</v>
      </c>
      <c r="K104" s="78" t="s">
        <v>80</v>
      </c>
      <c r="L104" s="81" t="str">
        <f t="shared" si="6"/>
        <v/>
      </c>
      <c r="M104" s="78" t="s">
        <v>61</v>
      </c>
      <c r="N104" s="80" t="str">
        <f t="shared" si="4"/>
        <v/>
      </c>
      <c r="O104" s="82" t="s">
        <v>61</v>
      </c>
      <c r="P104" s="71">
        <f>SUM('4月:3月'!H104)</f>
        <v>0</v>
      </c>
      <c r="Q104" s="78" t="s">
        <v>80</v>
      </c>
      <c r="R104" s="83"/>
      <c r="S104" s="83"/>
      <c r="T104" s="84"/>
      <c r="U104" s="85"/>
      <c r="W104" s="344"/>
    </row>
    <row r="105" spans="1:23" ht="20.100000000000001" customHeight="1" x14ac:dyDescent="0.2">
      <c r="A105" s="336"/>
      <c r="B105" s="430" t="s">
        <v>247</v>
      </c>
      <c r="C105" s="431"/>
      <c r="D105" s="431"/>
      <c r="E105" s="432"/>
      <c r="F105" s="79"/>
      <c r="G105" s="78" t="s">
        <v>61</v>
      </c>
      <c r="H105" s="80">
        <f t="shared" si="5"/>
        <v>0</v>
      </c>
      <c r="I105" s="78" t="s">
        <v>78</v>
      </c>
      <c r="J105" s="80">
        <f>SUM('4月:3月'!F105)</f>
        <v>0</v>
      </c>
      <c r="K105" s="78" t="s">
        <v>78</v>
      </c>
      <c r="L105" s="81" t="str">
        <f t="shared" si="6"/>
        <v/>
      </c>
      <c r="M105" s="78" t="s">
        <v>61</v>
      </c>
      <c r="N105" s="80" t="str">
        <f t="shared" si="4"/>
        <v/>
      </c>
      <c r="O105" s="82" t="s">
        <v>61</v>
      </c>
      <c r="P105" s="71">
        <f>SUM('4月:3月'!H105)</f>
        <v>0</v>
      </c>
      <c r="Q105" s="78" t="s">
        <v>78</v>
      </c>
      <c r="R105" s="83"/>
      <c r="S105" s="83"/>
      <c r="T105" s="84"/>
      <c r="U105" s="85"/>
      <c r="W105" s="344"/>
    </row>
    <row r="106" spans="1:23" ht="20.100000000000001" customHeight="1" x14ac:dyDescent="0.2">
      <c r="A106" s="336"/>
      <c r="B106" s="430" t="s">
        <v>267</v>
      </c>
      <c r="C106" s="431"/>
      <c r="D106" s="431"/>
      <c r="E106" s="432"/>
      <c r="F106" s="79"/>
      <c r="G106" s="78" t="s">
        <v>61</v>
      </c>
      <c r="H106" s="80">
        <f t="shared" si="5"/>
        <v>0</v>
      </c>
      <c r="I106" s="78" t="s">
        <v>99</v>
      </c>
      <c r="J106" s="80">
        <f>SUM('4月:3月'!F106)</f>
        <v>0</v>
      </c>
      <c r="K106" s="78" t="s">
        <v>99</v>
      </c>
      <c r="L106" s="81" t="str">
        <f t="shared" si="6"/>
        <v/>
      </c>
      <c r="M106" s="78" t="s">
        <v>61</v>
      </c>
      <c r="N106" s="80" t="str">
        <f t="shared" si="4"/>
        <v/>
      </c>
      <c r="O106" s="82" t="s">
        <v>61</v>
      </c>
      <c r="P106" s="71">
        <f>SUM('4月:3月'!H106)</f>
        <v>0</v>
      </c>
      <c r="Q106" s="78" t="s">
        <v>99</v>
      </c>
      <c r="R106" s="83"/>
      <c r="S106" s="83"/>
      <c r="T106" s="84"/>
      <c r="U106" s="85"/>
      <c r="W106" s="344"/>
    </row>
    <row r="107" spans="1:23" ht="20.100000000000001" customHeight="1" x14ac:dyDescent="0.2">
      <c r="A107" s="337" t="s">
        <v>539</v>
      </c>
      <c r="B107" s="430" t="s">
        <v>37</v>
      </c>
      <c r="C107" s="431"/>
      <c r="D107" s="431"/>
      <c r="E107" s="432"/>
      <c r="F107" s="79"/>
      <c r="G107" s="78" t="s">
        <v>61</v>
      </c>
      <c r="H107" s="80">
        <f t="shared" si="5"/>
        <v>0</v>
      </c>
      <c r="I107" s="78" t="s">
        <v>82</v>
      </c>
      <c r="J107" s="80">
        <f>SUM('4月:3月'!F107)</f>
        <v>0</v>
      </c>
      <c r="K107" s="78" t="s">
        <v>82</v>
      </c>
      <c r="L107" s="81" t="str">
        <f t="shared" si="6"/>
        <v/>
      </c>
      <c r="M107" s="78" t="s">
        <v>61</v>
      </c>
      <c r="N107" s="80" t="str">
        <f t="shared" si="4"/>
        <v/>
      </c>
      <c r="O107" s="82" t="s">
        <v>61</v>
      </c>
      <c r="P107" s="71">
        <f>SUM('4月:3月'!H107)</f>
        <v>0</v>
      </c>
      <c r="Q107" s="78" t="s">
        <v>82</v>
      </c>
      <c r="R107" s="83"/>
      <c r="S107" s="83"/>
      <c r="T107" s="84"/>
      <c r="U107" s="85"/>
      <c r="W107" s="344"/>
    </row>
    <row r="108" spans="1:23" ht="20.100000000000001" customHeight="1" x14ac:dyDescent="0.2">
      <c r="A108" s="76"/>
      <c r="B108" s="430" t="s">
        <v>38</v>
      </c>
      <c r="C108" s="431"/>
      <c r="D108" s="431"/>
      <c r="E108" s="432"/>
      <c r="F108" s="79"/>
      <c r="G108" s="78" t="s">
        <v>61</v>
      </c>
      <c r="H108" s="80">
        <f t="shared" si="5"/>
        <v>0</v>
      </c>
      <c r="I108" s="78" t="s">
        <v>67</v>
      </c>
      <c r="J108" s="80">
        <f>SUM('4月:3月'!F108)</f>
        <v>0</v>
      </c>
      <c r="K108" s="78" t="s">
        <v>67</v>
      </c>
      <c r="L108" s="81" t="str">
        <f t="shared" si="6"/>
        <v/>
      </c>
      <c r="M108" s="78" t="s">
        <v>61</v>
      </c>
      <c r="N108" s="80" t="str">
        <f t="shared" si="4"/>
        <v/>
      </c>
      <c r="O108" s="82" t="s">
        <v>61</v>
      </c>
      <c r="P108" s="71">
        <f>SUM('4月:3月'!H108)</f>
        <v>0</v>
      </c>
      <c r="Q108" s="78" t="s">
        <v>67</v>
      </c>
      <c r="R108" s="83"/>
      <c r="S108" s="83"/>
      <c r="T108" s="84"/>
      <c r="U108" s="85"/>
      <c r="W108" s="344"/>
    </row>
    <row r="109" spans="1:23" ht="20.100000000000001" customHeight="1" x14ac:dyDescent="0.2">
      <c r="A109" s="336"/>
      <c r="B109" s="430" t="s">
        <v>39</v>
      </c>
      <c r="C109" s="431"/>
      <c r="D109" s="431"/>
      <c r="E109" s="432"/>
      <c r="F109" s="79"/>
      <c r="G109" s="78" t="s">
        <v>61</v>
      </c>
      <c r="H109" s="80">
        <f t="shared" si="5"/>
        <v>0</v>
      </c>
      <c r="I109" s="78" t="s">
        <v>66</v>
      </c>
      <c r="J109" s="80">
        <f>SUM('4月:3月'!F109)</f>
        <v>0</v>
      </c>
      <c r="K109" s="78" t="s">
        <v>66</v>
      </c>
      <c r="L109" s="81" t="str">
        <f t="shared" si="6"/>
        <v/>
      </c>
      <c r="M109" s="78" t="s">
        <v>61</v>
      </c>
      <c r="N109" s="80" t="str">
        <f t="shared" si="4"/>
        <v/>
      </c>
      <c r="O109" s="82" t="s">
        <v>61</v>
      </c>
      <c r="P109" s="71">
        <f>SUM('4月:3月'!H109)</f>
        <v>0</v>
      </c>
      <c r="Q109" s="78" t="s">
        <v>66</v>
      </c>
      <c r="R109" s="83"/>
      <c r="S109" s="83"/>
      <c r="T109" s="84"/>
      <c r="U109" s="85"/>
      <c r="W109" s="344"/>
    </row>
    <row r="110" spans="1:23" ht="20.100000000000001" customHeight="1" x14ac:dyDescent="0.2">
      <c r="A110" s="336"/>
      <c r="B110" s="430" t="s">
        <v>138</v>
      </c>
      <c r="C110" s="431"/>
      <c r="D110" s="431"/>
      <c r="E110" s="432"/>
      <c r="F110" s="79"/>
      <c r="G110" s="78" t="s">
        <v>61</v>
      </c>
      <c r="H110" s="80">
        <f t="shared" si="5"/>
        <v>0</v>
      </c>
      <c r="I110" s="78" t="s">
        <v>67</v>
      </c>
      <c r="J110" s="80">
        <f>SUM('4月:3月'!F110)</f>
        <v>0</v>
      </c>
      <c r="K110" s="78" t="s">
        <v>67</v>
      </c>
      <c r="L110" s="81" t="str">
        <f t="shared" si="6"/>
        <v/>
      </c>
      <c r="M110" s="78" t="s">
        <v>61</v>
      </c>
      <c r="N110" s="80" t="str">
        <f t="shared" si="4"/>
        <v/>
      </c>
      <c r="O110" s="82" t="s">
        <v>61</v>
      </c>
      <c r="P110" s="71">
        <f>SUM('4月:3月'!H110)</f>
        <v>0</v>
      </c>
      <c r="Q110" s="78" t="s">
        <v>67</v>
      </c>
      <c r="R110" s="83"/>
      <c r="S110" s="83"/>
      <c r="T110" s="84"/>
      <c r="U110" s="85"/>
      <c r="W110" s="344"/>
    </row>
    <row r="111" spans="1:23" ht="20.100000000000001" customHeight="1" x14ac:dyDescent="0.2">
      <c r="A111" s="336"/>
      <c r="B111" s="430" t="s">
        <v>40</v>
      </c>
      <c r="C111" s="431"/>
      <c r="D111" s="431"/>
      <c r="E111" s="432"/>
      <c r="F111" s="79"/>
      <c r="G111" s="78" t="s">
        <v>61</v>
      </c>
      <c r="H111" s="80">
        <f t="shared" si="5"/>
        <v>0</v>
      </c>
      <c r="I111" s="78" t="s">
        <v>67</v>
      </c>
      <c r="J111" s="80">
        <f>SUM('4月:3月'!F111)</f>
        <v>0</v>
      </c>
      <c r="K111" s="78" t="s">
        <v>67</v>
      </c>
      <c r="L111" s="81" t="str">
        <f t="shared" si="6"/>
        <v/>
      </c>
      <c r="M111" s="78" t="s">
        <v>61</v>
      </c>
      <c r="N111" s="80" t="str">
        <f t="shared" si="4"/>
        <v/>
      </c>
      <c r="O111" s="82" t="s">
        <v>61</v>
      </c>
      <c r="P111" s="71">
        <f>SUM('4月:3月'!H111)</f>
        <v>0</v>
      </c>
      <c r="Q111" s="78" t="s">
        <v>67</v>
      </c>
      <c r="R111" s="83"/>
      <c r="S111" s="83"/>
      <c r="T111" s="84"/>
      <c r="U111" s="85"/>
      <c r="W111" s="344"/>
    </row>
    <row r="112" spans="1:23" ht="20.100000000000001" customHeight="1" x14ac:dyDescent="0.2">
      <c r="A112" s="336"/>
      <c r="B112" s="430" t="s">
        <v>179</v>
      </c>
      <c r="C112" s="431"/>
      <c r="D112" s="431"/>
      <c r="E112" s="432"/>
      <c r="F112" s="79"/>
      <c r="G112" s="78" t="s">
        <v>61</v>
      </c>
      <c r="H112" s="80">
        <f t="shared" ref="H112:H118" si="7">J112+P112</f>
        <v>0</v>
      </c>
      <c r="I112" s="78" t="s">
        <v>67</v>
      </c>
      <c r="J112" s="80">
        <f>SUM('4月:3月'!F112)</f>
        <v>0</v>
      </c>
      <c r="K112" s="78" t="s">
        <v>67</v>
      </c>
      <c r="L112" s="81" t="str">
        <f t="shared" si="6"/>
        <v/>
      </c>
      <c r="M112" s="78" t="s">
        <v>61</v>
      </c>
      <c r="N112" s="80" t="str">
        <f t="shared" si="4"/>
        <v/>
      </c>
      <c r="O112" s="82" t="s">
        <v>61</v>
      </c>
      <c r="P112" s="71">
        <f>SUM('4月:3月'!H112)</f>
        <v>0</v>
      </c>
      <c r="Q112" s="78" t="s">
        <v>67</v>
      </c>
      <c r="R112" s="83"/>
      <c r="S112" s="83"/>
      <c r="T112" s="84"/>
      <c r="U112" s="85"/>
      <c r="W112" s="344"/>
    </row>
    <row r="113" spans="1:23" ht="20.100000000000001" customHeight="1" x14ac:dyDescent="0.2">
      <c r="A113" s="336"/>
      <c r="B113" s="430" t="s">
        <v>113</v>
      </c>
      <c r="C113" s="431"/>
      <c r="D113" s="431"/>
      <c r="E113" s="432"/>
      <c r="F113" s="79"/>
      <c r="G113" s="78" t="s">
        <v>61</v>
      </c>
      <c r="H113" s="80">
        <f t="shared" si="7"/>
        <v>0</v>
      </c>
      <c r="I113" s="78" t="s">
        <v>67</v>
      </c>
      <c r="J113" s="80">
        <f>SUM('4月:3月'!F113)</f>
        <v>0</v>
      </c>
      <c r="K113" s="78" t="s">
        <v>67</v>
      </c>
      <c r="L113" s="81" t="str">
        <f t="shared" si="6"/>
        <v/>
      </c>
      <c r="M113" s="78" t="s">
        <v>61</v>
      </c>
      <c r="N113" s="80" t="str">
        <f t="shared" si="4"/>
        <v/>
      </c>
      <c r="O113" s="82" t="s">
        <v>61</v>
      </c>
      <c r="P113" s="71">
        <f>SUM('4月:3月'!H113)</f>
        <v>0</v>
      </c>
      <c r="Q113" s="78" t="s">
        <v>67</v>
      </c>
      <c r="R113" s="83"/>
      <c r="S113" s="83"/>
      <c r="T113" s="84"/>
      <c r="U113" s="85"/>
      <c r="W113" s="344"/>
    </row>
    <row r="114" spans="1:23" ht="20.100000000000001" customHeight="1" x14ac:dyDescent="0.2">
      <c r="A114" s="336"/>
      <c r="B114" s="430" t="s">
        <v>41</v>
      </c>
      <c r="C114" s="431"/>
      <c r="D114" s="431"/>
      <c r="E114" s="432"/>
      <c r="F114" s="79"/>
      <c r="G114" s="78" t="s">
        <v>61</v>
      </c>
      <c r="H114" s="80">
        <f t="shared" si="7"/>
        <v>0</v>
      </c>
      <c r="I114" s="78" t="s">
        <v>68</v>
      </c>
      <c r="J114" s="80">
        <f>SUM('4月:3月'!F114)</f>
        <v>0</v>
      </c>
      <c r="K114" s="78" t="s">
        <v>68</v>
      </c>
      <c r="L114" s="81" t="str">
        <f t="shared" si="6"/>
        <v/>
      </c>
      <c r="M114" s="78" t="s">
        <v>61</v>
      </c>
      <c r="N114" s="80" t="str">
        <f t="shared" si="4"/>
        <v/>
      </c>
      <c r="O114" s="82" t="s">
        <v>61</v>
      </c>
      <c r="P114" s="71">
        <f>SUM('4月:3月'!H114)</f>
        <v>0</v>
      </c>
      <c r="Q114" s="78" t="s">
        <v>68</v>
      </c>
      <c r="R114" s="83"/>
      <c r="S114" s="83"/>
      <c r="T114" s="84"/>
      <c r="U114" s="85"/>
      <c r="W114" s="344"/>
    </row>
    <row r="115" spans="1:23" ht="20.100000000000001" customHeight="1" x14ac:dyDescent="0.2">
      <c r="A115" s="336"/>
      <c r="B115" s="430" t="s">
        <v>42</v>
      </c>
      <c r="C115" s="431"/>
      <c r="D115" s="431"/>
      <c r="E115" s="432"/>
      <c r="F115" s="79"/>
      <c r="G115" s="78" t="s">
        <v>61</v>
      </c>
      <c r="H115" s="80">
        <f t="shared" si="7"/>
        <v>0</v>
      </c>
      <c r="I115" s="78" t="s">
        <v>63</v>
      </c>
      <c r="J115" s="80">
        <f>SUM('4月:3月'!F115)</f>
        <v>0</v>
      </c>
      <c r="K115" s="78" t="s">
        <v>63</v>
      </c>
      <c r="L115" s="81" t="str">
        <f t="shared" si="6"/>
        <v/>
      </c>
      <c r="M115" s="78" t="s">
        <v>61</v>
      </c>
      <c r="N115" s="80" t="str">
        <f t="shared" si="4"/>
        <v/>
      </c>
      <c r="O115" s="82" t="s">
        <v>61</v>
      </c>
      <c r="P115" s="71">
        <f>SUM('4月:3月'!H115)</f>
        <v>0</v>
      </c>
      <c r="Q115" s="78" t="s">
        <v>63</v>
      </c>
      <c r="R115" s="83"/>
      <c r="S115" s="83"/>
      <c r="T115" s="84"/>
      <c r="U115" s="85"/>
      <c r="W115" s="344"/>
    </row>
    <row r="116" spans="1:23" ht="20.100000000000001" customHeight="1" x14ac:dyDescent="0.2">
      <c r="A116" s="336"/>
      <c r="B116" s="430" t="s">
        <v>43</v>
      </c>
      <c r="C116" s="431"/>
      <c r="D116" s="431"/>
      <c r="E116" s="432"/>
      <c r="F116" s="79"/>
      <c r="G116" s="78" t="s">
        <v>61</v>
      </c>
      <c r="H116" s="80">
        <f t="shared" si="7"/>
        <v>0</v>
      </c>
      <c r="I116" s="78" t="s">
        <v>63</v>
      </c>
      <c r="J116" s="80">
        <f>SUM('4月:3月'!F116)</f>
        <v>0</v>
      </c>
      <c r="K116" s="78" t="s">
        <v>63</v>
      </c>
      <c r="L116" s="81" t="str">
        <f t="shared" si="6"/>
        <v/>
      </c>
      <c r="M116" s="78" t="s">
        <v>61</v>
      </c>
      <c r="N116" s="80" t="str">
        <f t="shared" si="4"/>
        <v/>
      </c>
      <c r="O116" s="82" t="s">
        <v>61</v>
      </c>
      <c r="P116" s="71">
        <f>SUM('4月:3月'!H116)</f>
        <v>0</v>
      </c>
      <c r="Q116" s="78" t="s">
        <v>63</v>
      </c>
      <c r="R116" s="83"/>
      <c r="S116" s="83"/>
      <c r="T116" s="84"/>
      <c r="U116" s="85"/>
      <c r="W116" s="344"/>
    </row>
    <row r="117" spans="1:23" ht="20.100000000000001" customHeight="1" x14ac:dyDescent="0.2">
      <c r="A117" s="336"/>
      <c r="B117" s="532" t="s">
        <v>508</v>
      </c>
      <c r="C117" s="459"/>
      <c r="D117" s="459"/>
      <c r="E117" s="460"/>
      <c r="F117" s="79"/>
      <c r="G117" s="78" t="s">
        <v>61</v>
      </c>
      <c r="H117" s="80">
        <f t="shared" si="7"/>
        <v>0</v>
      </c>
      <c r="I117" s="78" t="s">
        <v>67</v>
      </c>
      <c r="J117" s="80">
        <f>SUM('4月:3月'!F117)</f>
        <v>0</v>
      </c>
      <c r="K117" s="78" t="s">
        <v>67</v>
      </c>
      <c r="L117" s="81" t="str">
        <f t="shared" si="6"/>
        <v/>
      </c>
      <c r="M117" s="78" t="s">
        <v>61</v>
      </c>
      <c r="N117" s="80" t="str">
        <f t="shared" si="4"/>
        <v/>
      </c>
      <c r="O117" s="82" t="s">
        <v>61</v>
      </c>
      <c r="P117" s="71">
        <f>SUM('4月:3月'!H117)</f>
        <v>0</v>
      </c>
      <c r="Q117" s="78" t="s">
        <v>67</v>
      </c>
      <c r="R117" s="83"/>
      <c r="S117" s="83"/>
      <c r="T117" s="84"/>
      <c r="U117" s="85"/>
      <c r="W117" s="344"/>
    </row>
    <row r="118" spans="1:23" ht="20.100000000000001" customHeight="1" x14ac:dyDescent="0.2">
      <c r="A118" s="336"/>
      <c r="B118" s="532" t="s">
        <v>509</v>
      </c>
      <c r="C118" s="459"/>
      <c r="D118" s="459"/>
      <c r="E118" s="460"/>
      <c r="F118" s="79"/>
      <c r="G118" s="78" t="s">
        <v>61</v>
      </c>
      <c r="H118" s="80">
        <f t="shared" si="7"/>
        <v>0</v>
      </c>
      <c r="I118" s="78" t="s">
        <v>67</v>
      </c>
      <c r="J118" s="80">
        <f>SUM('4月:3月'!F118)</f>
        <v>0</v>
      </c>
      <c r="K118" s="78" t="s">
        <v>67</v>
      </c>
      <c r="L118" s="81" t="str">
        <f t="shared" si="6"/>
        <v/>
      </c>
      <c r="M118" s="78" t="s">
        <v>61</v>
      </c>
      <c r="N118" s="80" t="str">
        <f t="shared" si="4"/>
        <v/>
      </c>
      <c r="O118" s="82" t="s">
        <v>61</v>
      </c>
      <c r="P118" s="71">
        <f>SUM('4月:3月'!H118)</f>
        <v>0</v>
      </c>
      <c r="Q118" s="78" t="s">
        <v>67</v>
      </c>
      <c r="R118" s="83"/>
      <c r="S118" s="83"/>
      <c r="T118" s="84"/>
      <c r="U118" s="85"/>
      <c r="W118" s="344"/>
    </row>
    <row r="119" spans="1:23" ht="20.100000000000001" customHeight="1" x14ac:dyDescent="0.2">
      <c r="A119" s="337" t="s">
        <v>453</v>
      </c>
      <c r="B119" s="526" t="s">
        <v>139</v>
      </c>
      <c r="C119" s="421" t="s">
        <v>141</v>
      </c>
      <c r="D119" s="423"/>
      <c r="E119" s="88" t="s">
        <v>114</v>
      </c>
      <c r="F119" s="414"/>
      <c r="G119" s="402" t="s">
        <v>61</v>
      </c>
      <c r="H119" s="91">
        <f>H122+H125+H128+H131+H134+H137</f>
        <v>0</v>
      </c>
      <c r="I119" s="92" t="s">
        <v>67</v>
      </c>
      <c r="J119" s="345">
        <f>J122+J125+J128+J131+J134+J137</f>
        <v>0</v>
      </c>
      <c r="K119" s="92" t="s">
        <v>67</v>
      </c>
      <c r="L119" s="393" t="str">
        <f>IF((H119+H120)=0,"",ROUND((J119+J120)/(H119+H120)*100,0))</f>
        <v/>
      </c>
      <c r="M119" s="402" t="s">
        <v>61</v>
      </c>
      <c r="N119" s="393" t="str">
        <f t="shared" ref="N119" si="8">IF(OR(F119=0,L119=""),"",ROUND(L119/F119*100,0))</f>
        <v/>
      </c>
      <c r="O119" s="395" t="s">
        <v>61</v>
      </c>
      <c r="P119" s="96">
        <f>SUM('4月:3月'!H119)</f>
        <v>0</v>
      </c>
      <c r="Q119" s="92" t="s">
        <v>67</v>
      </c>
      <c r="R119" s="98"/>
      <c r="S119" s="98"/>
      <c r="T119" s="99"/>
      <c r="U119" s="100"/>
      <c r="W119" s="344"/>
    </row>
    <row r="120" spans="1:23" ht="20.100000000000001" customHeight="1" x14ac:dyDescent="0.2">
      <c r="A120" s="336"/>
      <c r="B120" s="527"/>
      <c r="C120" s="424"/>
      <c r="D120" s="426"/>
      <c r="E120" s="102" t="s">
        <v>115</v>
      </c>
      <c r="F120" s="415"/>
      <c r="G120" s="401"/>
      <c r="H120" s="105">
        <f t="shared" ref="H120:J121" si="9">H123+H126+H129+H132+H135+H138</f>
        <v>0</v>
      </c>
      <c r="I120" s="106" t="s">
        <v>67</v>
      </c>
      <c r="J120" s="346">
        <f t="shared" si="9"/>
        <v>0</v>
      </c>
      <c r="K120" s="106" t="s">
        <v>67</v>
      </c>
      <c r="L120" s="394"/>
      <c r="M120" s="401"/>
      <c r="N120" s="394"/>
      <c r="O120" s="396"/>
      <c r="P120" s="96">
        <f>SUM('4月:3月'!H120)</f>
        <v>0</v>
      </c>
      <c r="Q120" s="106" t="s">
        <v>67</v>
      </c>
      <c r="R120" s="111"/>
      <c r="S120" s="111"/>
      <c r="T120" s="112"/>
      <c r="U120" s="113"/>
      <c r="W120" s="344"/>
    </row>
    <row r="121" spans="1:23" ht="20.100000000000001" customHeight="1" x14ac:dyDescent="0.2">
      <c r="A121" s="336"/>
      <c r="B121" s="527"/>
      <c r="C121" s="424"/>
      <c r="D121" s="426"/>
      <c r="E121" s="114" t="s">
        <v>116</v>
      </c>
      <c r="F121" s="115"/>
      <c r="G121" s="116"/>
      <c r="H121" s="117">
        <f t="shared" si="9"/>
        <v>0</v>
      </c>
      <c r="I121" s="116" t="s">
        <v>67</v>
      </c>
      <c r="J121" s="117">
        <f t="shared" si="9"/>
        <v>0</v>
      </c>
      <c r="K121" s="116" t="s">
        <v>67</v>
      </c>
      <c r="L121" s="118"/>
      <c r="M121" s="116"/>
      <c r="N121" s="119"/>
      <c r="O121" s="120"/>
      <c r="P121" s="96">
        <f>SUM('4月:3月'!H121)</f>
        <v>0</v>
      </c>
      <c r="Q121" s="116" t="s">
        <v>67</v>
      </c>
      <c r="R121" s="124"/>
      <c r="S121" s="124"/>
      <c r="T121" s="125"/>
      <c r="U121" s="126"/>
      <c r="W121" s="344"/>
    </row>
    <row r="122" spans="1:23" ht="20.100000000000001" customHeight="1" x14ac:dyDescent="0.2">
      <c r="A122" s="336"/>
      <c r="B122" s="527"/>
      <c r="D122" s="433" t="s">
        <v>514</v>
      </c>
      <c r="E122" s="88" t="s">
        <v>114</v>
      </c>
      <c r="F122" s="434"/>
      <c r="G122" s="400" t="s">
        <v>61</v>
      </c>
      <c r="H122" s="91">
        <f t="shared" ref="H122:H139" si="10">J122+P122</f>
        <v>0</v>
      </c>
      <c r="I122" s="92" t="s">
        <v>67</v>
      </c>
      <c r="J122" s="91">
        <f>SUM('4月:3月'!F122)</f>
        <v>0</v>
      </c>
      <c r="K122" s="92" t="s">
        <v>67</v>
      </c>
      <c r="L122" s="128"/>
      <c r="M122" s="92"/>
      <c r="N122" s="129"/>
      <c r="O122" s="130"/>
      <c r="P122" s="96">
        <f>SUM('4月:3月'!H122)</f>
        <v>0</v>
      </c>
      <c r="Q122" s="92" t="s">
        <v>67</v>
      </c>
      <c r="R122" s="131"/>
      <c r="S122" s="131"/>
      <c r="T122" s="132"/>
      <c r="U122" s="133"/>
      <c r="W122" s="344"/>
    </row>
    <row r="123" spans="1:23" ht="20.100000000000001" customHeight="1" x14ac:dyDescent="0.2">
      <c r="A123" s="336"/>
      <c r="B123" s="527"/>
      <c r="D123" s="398"/>
      <c r="E123" s="102" t="s">
        <v>115</v>
      </c>
      <c r="F123" s="415"/>
      <c r="G123" s="401"/>
      <c r="H123" s="105">
        <f t="shared" si="10"/>
        <v>0</v>
      </c>
      <c r="I123" s="106" t="s">
        <v>67</v>
      </c>
      <c r="J123" s="105">
        <f>SUM('4月:3月'!F123)</f>
        <v>0</v>
      </c>
      <c r="K123" s="106" t="s">
        <v>67</v>
      </c>
      <c r="L123" s="137"/>
      <c r="M123" s="106"/>
      <c r="N123" s="138"/>
      <c r="O123" s="139"/>
      <c r="P123" s="96">
        <f>SUM('4月:3月'!H123)</f>
        <v>0</v>
      </c>
      <c r="Q123" s="106" t="s">
        <v>67</v>
      </c>
      <c r="R123" s="111"/>
      <c r="S123" s="111"/>
      <c r="T123" s="112"/>
      <c r="U123" s="113"/>
      <c r="W123" s="344"/>
    </row>
    <row r="124" spans="1:23" ht="19.5" customHeight="1" x14ac:dyDescent="0.2">
      <c r="A124" s="336"/>
      <c r="B124" s="527"/>
      <c r="D124" s="399"/>
      <c r="E124" s="102" t="s">
        <v>116</v>
      </c>
      <c r="F124" s="115"/>
      <c r="G124" s="116"/>
      <c r="H124" s="105">
        <f t="shared" si="10"/>
        <v>0</v>
      </c>
      <c r="I124" s="106" t="s">
        <v>67</v>
      </c>
      <c r="J124" s="117">
        <f>SUM('4月:3月'!F124)</f>
        <v>0</v>
      </c>
      <c r="K124" s="106" t="s">
        <v>67</v>
      </c>
      <c r="L124" s="137"/>
      <c r="M124" s="106"/>
      <c r="N124" s="138"/>
      <c r="O124" s="139"/>
      <c r="P124" s="96">
        <f>SUM('4月:3月'!H124)</f>
        <v>0</v>
      </c>
      <c r="Q124" s="106" t="s">
        <v>67</v>
      </c>
      <c r="R124" s="111"/>
      <c r="S124" s="111"/>
      <c r="T124" s="112"/>
      <c r="U124" s="113"/>
      <c r="W124" s="344"/>
    </row>
    <row r="125" spans="1:23" ht="20.100000000000001" customHeight="1" x14ac:dyDescent="0.2">
      <c r="A125" s="336"/>
      <c r="B125" s="527"/>
      <c r="D125" s="397" t="s">
        <v>513</v>
      </c>
      <c r="E125" s="88" t="s">
        <v>114</v>
      </c>
      <c r="F125" s="434"/>
      <c r="G125" s="400" t="s">
        <v>61</v>
      </c>
      <c r="H125" s="91">
        <f t="shared" si="10"/>
        <v>0</v>
      </c>
      <c r="I125" s="92" t="s">
        <v>67</v>
      </c>
      <c r="J125" s="91">
        <f>SUM('4月:3月'!F125)</f>
        <v>0</v>
      </c>
      <c r="K125" s="92" t="s">
        <v>67</v>
      </c>
      <c r="L125" s="128"/>
      <c r="M125" s="92"/>
      <c r="N125" s="129"/>
      <c r="O125" s="130"/>
      <c r="P125" s="96">
        <f>SUM('4月:3月'!H125)</f>
        <v>0</v>
      </c>
      <c r="Q125" s="92" t="s">
        <v>67</v>
      </c>
      <c r="R125" s="131"/>
      <c r="S125" s="131"/>
      <c r="T125" s="132"/>
      <c r="U125" s="133"/>
      <c r="W125" s="344"/>
    </row>
    <row r="126" spans="1:23" ht="20.100000000000001" customHeight="1" x14ac:dyDescent="0.2">
      <c r="A126" s="336"/>
      <c r="B126" s="527"/>
      <c r="D126" s="398"/>
      <c r="E126" s="102" t="s">
        <v>115</v>
      </c>
      <c r="F126" s="415"/>
      <c r="G126" s="401"/>
      <c r="H126" s="105">
        <f t="shared" si="10"/>
        <v>0</v>
      </c>
      <c r="I126" s="106" t="s">
        <v>67</v>
      </c>
      <c r="J126" s="105">
        <f>SUM('4月:3月'!F126)</f>
        <v>0</v>
      </c>
      <c r="K126" s="106" t="s">
        <v>67</v>
      </c>
      <c r="L126" s="137"/>
      <c r="M126" s="106"/>
      <c r="N126" s="138"/>
      <c r="O126" s="139"/>
      <c r="P126" s="96">
        <f>SUM('4月:3月'!H126)</f>
        <v>0</v>
      </c>
      <c r="Q126" s="106" t="s">
        <v>67</v>
      </c>
      <c r="R126" s="111"/>
      <c r="S126" s="111"/>
      <c r="T126" s="112"/>
      <c r="U126" s="113"/>
      <c r="W126" s="344"/>
    </row>
    <row r="127" spans="1:23" ht="19.5" customHeight="1" x14ac:dyDescent="0.2">
      <c r="A127" s="336"/>
      <c r="B127" s="527"/>
      <c r="D127" s="399"/>
      <c r="E127" s="102" t="s">
        <v>116</v>
      </c>
      <c r="F127" s="115"/>
      <c r="G127" s="116"/>
      <c r="H127" s="105">
        <f t="shared" si="10"/>
        <v>0</v>
      </c>
      <c r="I127" s="106" t="s">
        <v>67</v>
      </c>
      <c r="J127" s="117">
        <f>SUM('4月:3月'!F127)</f>
        <v>0</v>
      </c>
      <c r="K127" s="106" t="s">
        <v>67</v>
      </c>
      <c r="L127" s="137"/>
      <c r="M127" s="106"/>
      <c r="N127" s="138"/>
      <c r="O127" s="139"/>
      <c r="P127" s="96">
        <f>SUM('4月:3月'!H127)</f>
        <v>0</v>
      </c>
      <c r="Q127" s="106" t="s">
        <v>67</v>
      </c>
      <c r="R127" s="111"/>
      <c r="S127" s="111"/>
      <c r="T127" s="112"/>
      <c r="U127" s="113"/>
      <c r="W127" s="344"/>
    </row>
    <row r="128" spans="1:23" ht="20.100000000000001" customHeight="1" x14ac:dyDescent="0.2">
      <c r="A128" s="336"/>
      <c r="B128" s="527"/>
      <c r="D128" s="433" t="s">
        <v>515</v>
      </c>
      <c r="E128" s="102" t="s">
        <v>114</v>
      </c>
      <c r="F128" s="434"/>
      <c r="G128" s="400" t="s">
        <v>61</v>
      </c>
      <c r="H128" s="91">
        <f t="shared" si="10"/>
        <v>0</v>
      </c>
      <c r="I128" s="106" t="s">
        <v>67</v>
      </c>
      <c r="J128" s="91">
        <f>SUM('4月:3月'!F128)</f>
        <v>0</v>
      </c>
      <c r="K128" s="106" t="s">
        <v>67</v>
      </c>
      <c r="L128" s="137"/>
      <c r="M128" s="106"/>
      <c r="N128" s="138"/>
      <c r="O128" s="139"/>
      <c r="P128" s="96">
        <f>SUM('4月:3月'!H128)</f>
        <v>0</v>
      </c>
      <c r="Q128" s="106" t="s">
        <v>67</v>
      </c>
      <c r="R128" s="111"/>
      <c r="S128" s="111"/>
      <c r="T128" s="112"/>
      <c r="U128" s="113"/>
      <c r="W128" s="344"/>
    </row>
    <row r="129" spans="1:23" ht="20.100000000000001" customHeight="1" x14ac:dyDescent="0.2">
      <c r="A129" s="336"/>
      <c r="B129" s="527"/>
      <c r="D129" s="398"/>
      <c r="E129" s="102" t="s">
        <v>115</v>
      </c>
      <c r="F129" s="415"/>
      <c r="G129" s="401"/>
      <c r="H129" s="105">
        <f t="shared" si="10"/>
        <v>0</v>
      </c>
      <c r="I129" s="106" t="s">
        <v>67</v>
      </c>
      <c r="J129" s="105">
        <f>SUM('4月:3月'!F129)</f>
        <v>0</v>
      </c>
      <c r="K129" s="106" t="s">
        <v>67</v>
      </c>
      <c r="L129" s="137"/>
      <c r="M129" s="106"/>
      <c r="N129" s="138"/>
      <c r="O129" s="139"/>
      <c r="P129" s="96">
        <f>SUM('4月:3月'!H129)</f>
        <v>0</v>
      </c>
      <c r="Q129" s="106" t="s">
        <v>67</v>
      </c>
      <c r="R129" s="111"/>
      <c r="S129" s="111"/>
      <c r="T129" s="112"/>
      <c r="U129" s="113"/>
      <c r="W129" s="344"/>
    </row>
    <row r="130" spans="1:23" ht="19.5" customHeight="1" x14ac:dyDescent="0.2">
      <c r="A130" s="336"/>
      <c r="B130" s="527"/>
      <c r="D130" s="399"/>
      <c r="E130" s="102" t="s">
        <v>116</v>
      </c>
      <c r="F130" s="115"/>
      <c r="G130" s="116"/>
      <c r="H130" s="105">
        <f t="shared" si="10"/>
        <v>0</v>
      </c>
      <c r="I130" s="106" t="s">
        <v>67</v>
      </c>
      <c r="J130" s="117">
        <f>SUM('4月:3月'!F130)</f>
        <v>0</v>
      </c>
      <c r="K130" s="106" t="s">
        <v>67</v>
      </c>
      <c r="L130" s="137"/>
      <c r="M130" s="106"/>
      <c r="N130" s="138"/>
      <c r="O130" s="139"/>
      <c r="P130" s="96">
        <f>SUM('4月:3月'!H130)</f>
        <v>0</v>
      </c>
      <c r="Q130" s="106" t="s">
        <v>67</v>
      </c>
      <c r="R130" s="111"/>
      <c r="S130" s="111"/>
      <c r="T130" s="112"/>
      <c r="U130" s="113"/>
      <c r="W130" s="344"/>
    </row>
    <row r="131" spans="1:23" ht="20.100000000000001" customHeight="1" x14ac:dyDescent="0.2">
      <c r="A131" s="336"/>
      <c r="B131" s="527"/>
      <c r="D131" s="397" t="s">
        <v>516</v>
      </c>
      <c r="E131" s="102" t="s">
        <v>114</v>
      </c>
      <c r="F131" s="434"/>
      <c r="G131" s="400" t="s">
        <v>61</v>
      </c>
      <c r="H131" s="91">
        <f t="shared" si="10"/>
        <v>0</v>
      </c>
      <c r="I131" s="106" t="s">
        <v>67</v>
      </c>
      <c r="J131" s="91">
        <f>SUM('4月:3月'!F131)</f>
        <v>0</v>
      </c>
      <c r="K131" s="106" t="s">
        <v>67</v>
      </c>
      <c r="L131" s="137"/>
      <c r="M131" s="106"/>
      <c r="N131" s="138"/>
      <c r="O131" s="139"/>
      <c r="P131" s="96">
        <f>SUM('4月:3月'!H131)</f>
        <v>0</v>
      </c>
      <c r="Q131" s="106" t="s">
        <v>67</v>
      </c>
      <c r="R131" s="111"/>
      <c r="S131" s="111"/>
      <c r="T131" s="112"/>
      <c r="U131" s="113"/>
      <c r="W131" s="344"/>
    </row>
    <row r="132" spans="1:23" ht="20.100000000000001" customHeight="1" x14ac:dyDescent="0.2">
      <c r="A132" s="336"/>
      <c r="B132" s="527"/>
      <c r="D132" s="398"/>
      <c r="E132" s="102" t="s">
        <v>115</v>
      </c>
      <c r="F132" s="415"/>
      <c r="G132" s="401"/>
      <c r="H132" s="105">
        <f t="shared" si="10"/>
        <v>0</v>
      </c>
      <c r="I132" s="106" t="s">
        <v>67</v>
      </c>
      <c r="J132" s="105">
        <f>SUM('4月:3月'!F132)</f>
        <v>0</v>
      </c>
      <c r="K132" s="106" t="s">
        <v>67</v>
      </c>
      <c r="L132" s="137"/>
      <c r="M132" s="106"/>
      <c r="N132" s="138"/>
      <c r="O132" s="139"/>
      <c r="P132" s="96">
        <f>SUM('4月:3月'!H132)</f>
        <v>0</v>
      </c>
      <c r="Q132" s="106" t="s">
        <v>67</v>
      </c>
      <c r="R132" s="111"/>
      <c r="S132" s="111"/>
      <c r="T132" s="112"/>
      <c r="U132" s="113"/>
      <c r="W132" s="344"/>
    </row>
    <row r="133" spans="1:23" ht="19.5" customHeight="1" x14ac:dyDescent="0.2">
      <c r="A133" s="336"/>
      <c r="B133" s="527"/>
      <c r="D133" s="399"/>
      <c r="E133" s="102" t="s">
        <v>116</v>
      </c>
      <c r="F133" s="115"/>
      <c r="G133" s="116"/>
      <c r="H133" s="105">
        <f t="shared" si="10"/>
        <v>0</v>
      </c>
      <c r="I133" s="106" t="s">
        <v>67</v>
      </c>
      <c r="J133" s="117">
        <f>SUM('4月:3月'!F133)</f>
        <v>0</v>
      </c>
      <c r="K133" s="106" t="s">
        <v>67</v>
      </c>
      <c r="L133" s="137"/>
      <c r="M133" s="106"/>
      <c r="N133" s="138"/>
      <c r="O133" s="139"/>
      <c r="P133" s="96">
        <f>SUM('4月:3月'!H133)</f>
        <v>0</v>
      </c>
      <c r="Q133" s="106" t="s">
        <v>67</v>
      </c>
      <c r="R133" s="111"/>
      <c r="S133" s="111"/>
      <c r="T133" s="112"/>
      <c r="U133" s="113"/>
      <c r="W133" s="344"/>
    </row>
    <row r="134" spans="1:23" ht="20.100000000000001" customHeight="1" x14ac:dyDescent="0.2">
      <c r="A134" s="336"/>
      <c r="B134" s="527"/>
      <c r="D134" s="433" t="s">
        <v>517</v>
      </c>
      <c r="E134" s="102" t="s">
        <v>114</v>
      </c>
      <c r="F134" s="434"/>
      <c r="G134" s="400" t="s">
        <v>61</v>
      </c>
      <c r="H134" s="91">
        <f t="shared" si="10"/>
        <v>0</v>
      </c>
      <c r="I134" s="106" t="s">
        <v>67</v>
      </c>
      <c r="J134" s="91">
        <f>SUM('4月:3月'!F134)</f>
        <v>0</v>
      </c>
      <c r="K134" s="106" t="s">
        <v>67</v>
      </c>
      <c r="L134" s="137"/>
      <c r="M134" s="106"/>
      <c r="N134" s="138"/>
      <c r="O134" s="139"/>
      <c r="P134" s="96">
        <f>SUM('4月:3月'!H134)</f>
        <v>0</v>
      </c>
      <c r="Q134" s="106" t="s">
        <v>67</v>
      </c>
      <c r="R134" s="111"/>
      <c r="S134" s="111"/>
      <c r="T134" s="112"/>
      <c r="U134" s="113"/>
      <c r="W134" s="344"/>
    </row>
    <row r="135" spans="1:23" ht="20.100000000000001" customHeight="1" x14ac:dyDescent="0.2">
      <c r="A135" s="336"/>
      <c r="B135" s="527"/>
      <c r="D135" s="398"/>
      <c r="E135" s="102" t="s">
        <v>115</v>
      </c>
      <c r="F135" s="415"/>
      <c r="G135" s="401"/>
      <c r="H135" s="105">
        <f t="shared" si="10"/>
        <v>0</v>
      </c>
      <c r="I135" s="106" t="s">
        <v>67</v>
      </c>
      <c r="J135" s="105">
        <f>SUM('4月:3月'!F135)</f>
        <v>0</v>
      </c>
      <c r="K135" s="106" t="s">
        <v>67</v>
      </c>
      <c r="L135" s="137"/>
      <c r="M135" s="106"/>
      <c r="N135" s="138"/>
      <c r="O135" s="139"/>
      <c r="P135" s="96">
        <f>SUM('4月:3月'!H135)</f>
        <v>0</v>
      </c>
      <c r="Q135" s="106" t="s">
        <v>67</v>
      </c>
      <c r="R135" s="111"/>
      <c r="S135" s="111"/>
      <c r="T135" s="112"/>
      <c r="U135" s="113"/>
      <c r="W135" s="344"/>
    </row>
    <row r="136" spans="1:23" ht="20.100000000000001" customHeight="1" x14ac:dyDescent="0.2">
      <c r="A136" s="336"/>
      <c r="B136" s="527"/>
      <c r="D136" s="399"/>
      <c r="E136" s="114" t="s">
        <v>116</v>
      </c>
      <c r="F136" s="115"/>
      <c r="G136" s="116"/>
      <c r="H136" s="105">
        <f t="shared" si="10"/>
        <v>0</v>
      </c>
      <c r="I136" s="116" t="s">
        <v>67</v>
      </c>
      <c r="J136" s="117">
        <f>SUM('4月:3月'!F136)</f>
        <v>0</v>
      </c>
      <c r="K136" s="116" t="s">
        <v>67</v>
      </c>
      <c r="L136" s="118"/>
      <c r="M136" s="116"/>
      <c r="N136" s="119"/>
      <c r="O136" s="120"/>
      <c r="P136" s="96">
        <f>SUM('4月:3月'!H136)</f>
        <v>0</v>
      </c>
      <c r="Q136" s="116" t="s">
        <v>67</v>
      </c>
      <c r="R136" s="142"/>
      <c r="S136" s="142"/>
      <c r="T136" s="143"/>
      <c r="U136" s="144"/>
      <c r="W136" s="344"/>
    </row>
    <row r="137" spans="1:23" ht="20.100000000000001" customHeight="1" x14ac:dyDescent="0.2">
      <c r="A137" s="336"/>
      <c r="B137" s="528"/>
      <c r="D137" s="397" t="s">
        <v>518</v>
      </c>
      <c r="E137" s="102" t="s">
        <v>114</v>
      </c>
      <c r="F137" s="434"/>
      <c r="G137" s="400" t="s">
        <v>61</v>
      </c>
      <c r="H137" s="91">
        <f t="shared" si="10"/>
        <v>0</v>
      </c>
      <c r="I137" s="106" t="s">
        <v>67</v>
      </c>
      <c r="J137" s="105">
        <f>SUM('4月:3月'!F137)</f>
        <v>0</v>
      </c>
      <c r="K137" s="106" t="s">
        <v>67</v>
      </c>
      <c r="L137" s="137"/>
      <c r="M137" s="106"/>
      <c r="N137" s="138"/>
      <c r="O137" s="139"/>
      <c r="P137" s="96">
        <f>SUM('4月:3月'!H137)</f>
        <v>0</v>
      </c>
      <c r="Q137" s="106" t="s">
        <v>67</v>
      </c>
      <c r="R137" s="111"/>
      <c r="S137" s="111"/>
      <c r="T137" s="112"/>
      <c r="U137" s="113"/>
      <c r="W137" s="344"/>
    </row>
    <row r="138" spans="1:23" ht="20.100000000000001" customHeight="1" x14ac:dyDescent="0.2">
      <c r="A138" s="336"/>
      <c r="B138" s="528"/>
      <c r="D138" s="398"/>
      <c r="E138" s="102" t="s">
        <v>115</v>
      </c>
      <c r="F138" s="415"/>
      <c r="G138" s="401"/>
      <c r="H138" s="105">
        <f t="shared" si="10"/>
        <v>0</v>
      </c>
      <c r="I138" s="106" t="s">
        <v>67</v>
      </c>
      <c r="J138" s="105">
        <f>SUM('4月:3月'!F138)</f>
        <v>0</v>
      </c>
      <c r="K138" s="106" t="s">
        <v>67</v>
      </c>
      <c r="L138" s="137"/>
      <c r="M138" s="106"/>
      <c r="N138" s="138"/>
      <c r="O138" s="139"/>
      <c r="P138" s="96">
        <f>SUM('4月:3月'!H138)</f>
        <v>0</v>
      </c>
      <c r="Q138" s="106" t="s">
        <v>67</v>
      </c>
      <c r="R138" s="111"/>
      <c r="S138" s="111"/>
      <c r="T138" s="112"/>
      <c r="U138" s="113"/>
      <c r="W138" s="344"/>
    </row>
    <row r="139" spans="1:23" ht="20.100000000000001" customHeight="1" x14ac:dyDescent="0.2">
      <c r="A139" s="336"/>
      <c r="B139" s="529"/>
      <c r="D139" s="399"/>
      <c r="E139" s="114" t="s">
        <v>116</v>
      </c>
      <c r="F139" s="115"/>
      <c r="G139" s="116"/>
      <c r="H139" s="105">
        <f t="shared" si="10"/>
        <v>0</v>
      </c>
      <c r="I139" s="116" t="s">
        <v>67</v>
      </c>
      <c r="J139" s="117">
        <f>SUM('4月:3月'!F139)</f>
        <v>0</v>
      </c>
      <c r="K139" s="116" t="s">
        <v>67</v>
      </c>
      <c r="L139" s="118"/>
      <c r="M139" s="116"/>
      <c r="N139" s="119"/>
      <c r="O139" s="120"/>
      <c r="P139" s="96">
        <f>SUM('4月:3月'!H139)</f>
        <v>0</v>
      </c>
      <c r="Q139" s="116" t="s">
        <v>67</v>
      </c>
      <c r="R139" s="142"/>
      <c r="S139" s="142"/>
      <c r="T139" s="143"/>
      <c r="U139" s="144"/>
      <c r="W139" s="344"/>
    </row>
    <row r="140" spans="1:23" ht="19.5" customHeight="1" x14ac:dyDescent="0.2">
      <c r="A140" s="76"/>
      <c r="B140" s="440" t="s">
        <v>135</v>
      </c>
      <c r="C140" s="421" t="s">
        <v>142</v>
      </c>
      <c r="D140" s="423"/>
      <c r="E140" s="102" t="s">
        <v>114</v>
      </c>
      <c r="F140" s="414"/>
      <c r="G140" s="402" t="s">
        <v>61</v>
      </c>
      <c r="H140" s="91">
        <f>H143+H146</f>
        <v>0</v>
      </c>
      <c r="I140" s="92" t="s">
        <v>67</v>
      </c>
      <c r="J140" s="383">
        <f>J143+J146</f>
        <v>0</v>
      </c>
      <c r="K140" s="92" t="s">
        <v>67</v>
      </c>
      <c r="L140" s="393" t="str">
        <f>IF((H140+H141)=0,"",ROUND((J140+J141)/(H140+H141)*100,0))</f>
        <v/>
      </c>
      <c r="M140" s="402" t="s">
        <v>61</v>
      </c>
      <c r="N140" s="393" t="str">
        <f>IF(OR(F140=0,L140=""),"",ROUND(L140/F140*100,0))</f>
        <v/>
      </c>
      <c r="O140" s="395" t="s">
        <v>61</v>
      </c>
      <c r="P140" s="96">
        <f>SUM('4月:3月'!H140)</f>
        <v>0</v>
      </c>
      <c r="Q140" s="92" t="s">
        <v>67</v>
      </c>
      <c r="R140" s="98"/>
      <c r="S140" s="98"/>
      <c r="T140" s="99"/>
      <c r="U140" s="100"/>
      <c r="W140" s="344"/>
    </row>
    <row r="141" spans="1:23" ht="19.5" customHeight="1" x14ac:dyDescent="0.2">
      <c r="A141" s="76"/>
      <c r="B141" s="441"/>
      <c r="C141" s="424"/>
      <c r="D141" s="426"/>
      <c r="E141" s="102" t="s">
        <v>115</v>
      </c>
      <c r="F141" s="415"/>
      <c r="G141" s="401"/>
      <c r="H141" s="105">
        <f>H144+H147</f>
        <v>0</v>
      </c>
      <c r="I141" s="106" t="s">
        <v>67</v>
      </c>
      <c r="J141" s="384">
        <f>J144+J147</f>
        <v>0</v>
      </c>
      <c r="K141" s="106" t="s">
        <v>67</v>
      </c>
      <c r="L141" s="394"/>
      <c r="M141" s="401"/>
      <c r="N141" s="394"/>
      <c r="O141" s="396"/>
      <c r="P141" s="96">
        <f>SUM('4月:3月'!H141)</f>
        <v>0</v>
      </c>
      <c r="Q141" s="106" t="s">
        <v>67</v>
      </c>
      <c r="R141" s="111"/>
      <c r="S141" s="111"/>
      <c r="T141" s="112"/>
      <c r="U141" s="113"/>
      <c r="W141" s="344"/>
    </row>
    <row r="142" spans="1:23" ht="19.5" customHeight="1" x14ac:dyDescent="0.2">
      <c r="A142" s="76"/>
      <c r="B142" s="441"/>
      <c r="C142" s="424"/>
      <c r="D142" s="426"/>
      <c r="E142" s="114" t="s">
        <v>116</v>
      </c>
      <c r="F142" s="115"/>
      <c r="G142" s="116"/>
      <c r="H142" s="117">
        <f>H145+H148</f>
        <v>0</v>
      </c>
      <c r="I142" s="116" t="s">
        <v>67</v>
      </c>
      <c r="J142" s="117">
        <f>J145+J148</f>
        <v>0</v>
      </c>
      <c r="K142" s="116" t="s">
        <v>67</v>
      </c>
      <c r="L142" s="118"/>
      <c r="M142" s="116"/>
      <c r="N142" s="119"/>
      <c r="O142" s="120"/>
      <c r="P142" s="96">
        <f>SUM('4月:3月'!H142)</f>
        <v>0</v>
      </c>
      <c r="Q142" s="116" t="s">
        <v>67</v>
      </c>
      <c r="R142" s="124"/>
      <c r="S142" s="124"/>
      <c r="T142" s="125"/>
      <c r="U142" s="126"/>
      <c r="W142" s="344"/>
    </row>
    <row r="143" spans="1:23" ht="19.5" customHeight="1" x14ac:dyDescent="0.2">
      <c r="A143" s="336"/>
      <c r="B143" s="441"/>
      <c r="C143" s="145"/>
      <c r="D143" s="533" t="s">
        <v>44</v>
      </c>
      <c r="E143" s="88" t="s">
        <v>114</v>
      </c>
      <c r="F143" s="127"/>
      <c r="G143" s="92"/>
      <c r="H143" s="91">
        <f t="shared" ref="H143:H159" si="11">J143+P143</f>
        <v>0</v>
      </c>
      <c r="I143" s="92" t="s">
        <v>67</v>
      </c>
      <c r="J143" s="91">
        <f>SUM('4月:3月'!F143)</f>
        <v>0</v>
      </c>
      <c r="K143" s="92" t="s">
        <v>67</v>
      </c>
      <c r="L143" s="128"/>
      <c r="M143" s="92"/>
      <c r="N143" s="129"/>
      <c r="O143" s="130"/>
      <c r="P143" s="96">
        <f>SUM('4月:3月'!H143)</f>
        <v>0</v>
      </c>
      <c r="Q143" s="92" t="s">
        <v>67</v>
      </c>
      <c r="R143" s="98"/>
      <c r="S143" s="98"/>
      <c r="T143" s="99"/>
      <c r="U143" s="100"/>
      <c r="W143" s="344"/>
    </row>
    <row r="144" spans="1:23" ht="20.100000000000001" customHeight="1" x14ac:dyDescent="0.2">
      <c r="A144" s="336"/>
      <c r="B144" s="441"/>
      <c r="C144" s="134"/>
      <c r="D144" s="513"/>
      <c r="E144" s="102" t="s">
        <v>115</v>
      </c>
      <c r="F144" s="135"/>
      <c r="G144" s="106"/>
      <c r="H144" s="105">
        <f t="shared" si="11"/>
        <v>0</v>
      </c>
      <c r="I144" s="106" t="s">
        <v>67</v>
      </c>
      <c r="J144" s="105">
        <f>SUM('4月:3月'!F144)</f>
        <v>0</v>
      </c>
      <c r="K144" s="106" t="s">
        <v>67</v>
      </c>
      <c r="L144" s="137"/>
      <c r="M144" s="106"/>
      <c r="N144" s="138"/>
      <c r="O144" s="139"/>
      <c r="P144" s="96">
        <f>SUM('4月:3月'!H144)</f>
        <v>0</v>
      </c>
      <c r="Q144" s="106" t="s">
        <v>67</v>
      </c>
      <c r="R144" s="111"/>
      <c r="S144" s="111"/>
      <c r="T144" s="112"/>
      <c r="U144" s="113"/>
      <c r="W144" s="344"/>
    </row>
    <row r="145" spans="1:23" ht="20.100000000000001" customHeight="1" x14ac:dyDescent="0.2">
      <c r="A145" s="336"/>
      <c r="B145" s="441"/>
      <c r="C145" s="134"/>
      <c r="D145" s="530"/>
      <c r="E145" s="102" t="s">
        <v>116</v>
      </c>
      <c r="F145" s="135"/>
      <c r="G145" s="106"/>
      <c r="H145" s="389">
        <f t="shared" si="11"/>
        <v>0</v>
      </c>
      <c r="I145" s="106" t="s">
        <v>67</v>
      </c>
      <c r="J145" s="105">
        <f>SUM('4月:3月'!F145)</f>
        <v>0</v>
      </c>
      <c r="K145" s="106" t="s">
        <v>67</v>
      </c>
      <c r="L145" s="137"/>
      <c r="M145" s="106"/>
      <c r="N145" s="138"/>
      <c r="O145" s="139"/>
      <c r="P145" s="96">
        <f>SUM('4月:3月'!H145)</f>
        <v>0</v>
      </c>
      <c r="Q145" s="106" t="s">
        <v>67</v>
      </c>
      <c r="R145" s="111"/>
      <c r="S145" s="111"/>
      <c r="T145" s="112"/>
      <c r="U145" s="113"/>
      <c r="W145" s="344"/>
    </row>
    <row r="146" spans="1:23" ht="20.100000000000001" customHeight="1" x14ac:dyDescent="0.2">
      <c r="A146" s="336"/>
      <c r="B146" s="441"/>
      <c r="C146" s="145"/>
      <c r="D146" s="512" t="s">
        <v>341</v>
      </c>
      <c r="E146" s="146" t="s">
        <v>114</v>
      </c>
      <c r="F146" s="147"/>
      <c r="G146" s="104"/>
      <c r="H146" s="390">
        <f t="shared" si="11"/>
        <v>0</v>
      </c>
      <c r="I146" s="104" t="s">
        <v>67</v>
      </c>
      <c r="J146" s="107">
        <f>SUM('4月:3月'!F146)</f>
        <v>0</v>
      </c>
      <c r="K146" s="104" t="s">
        <v>67</v>
      </c>
      <c r="L146" s="148"/>
      <c r="M146" s="104"/>
      <c r="N146" s="149"/>
      <c r="O146" s="108"/>
      <c r="P146" s="96">
        <f>SUM('4月:3月'!H146)</f>
        <v>0</v>
      </c>
      <c r="Q146" s="104" t="s">
        <v>67</v>
      </c>
      <c r="R146" s="131"/>
      <c r="S146" s="131"/>
      <c r="T146" s="132"/>
      <c r="U146" s="133"/>
      <c r="W146" s="344"/>
    </row>
    <row r="147" spans="1:23" ht="20.100000000000001" customHeight="1" x14ac:dyDescent="0.2">
      <c r="A147" s="336"/>
      <c r="B147" s="441"/>
      <c r="C147" s="134"/>
      <c r="D147" s="513"/>
      <c r="E147" s="102" t="s">
        <v>115</v>
      </c>
      <c r="F147" s="135"/>
      <c r="G147" s="106"/>
      <c r="H147" s="105">
        <f t="shared" si="11"/>
        <v>0</v>
      </c>
      <c r="I147" s="106" t="s">
        <v>67</v>
      </c>
      <c r="J147" s="105">
        <f>SUM('4月:3月'!F147)</f>
        <v>0</v>
      </c>
      <c r="K147" s="106" t="s">
        <v>67</v>
      </c>
      <c r="L147" s="137"/>
      <c r="M147" s="106"/>
      <c r="N147" s="138"/>
      <c r="O147" s="139"/>
      <c r="P147" s="96">
        <f>SUM('4月:3月'!H147)</f>
        <v>0</v>
      </c>
      <c r="Q147" s="106" t="s">
        <v>67</v>
      </c>
      <c r="R147" s="111"/>
      <c r="S147" s="111"/>
      <c r="T147" s="112"/>
      <c r="U147" s="113"/>
      <c r="W147" s="344"/>
    </row>
    <row r="148" spans="1:23" ht="20.100000000000001" customHeight="1" x14ac:dyDescent="0.2">
      <c r="A148" s="336"/>
      <c r="B148" s="442"/>
      <c r="C148" s="150"/>
      <c r="D148" s="514"/>
      <c r="E148" s="114" t="s">
        <v>116</v>
      </c>
      <c r="F148" s="115"/>
      <c r="G148" s="116"/>
      <c r="H148" s="105">
        <f t="shared" si="11"/>
        <v>0</v>
      </c>
      <c r="I148" s="116" t="s">
        <v>67</v>
      </c>
      <c r="J148" s="117">
        <f>SUM('4月:3月'!F148)</f>
        <v>0</v>
      </c>
      <c r="K148" s="116" t="s">
        <v>67</v>
      </c>
      <c r="L148" s="118"/>
      <c r="M148" s="116"/>
      <c r="N148" s="119"/>
      <c r="O148" s="120"/>
      <c r="P148" s="96">
        <f>SUM('4月:3月'!H148)</f>
        <v>0</v>
      </c>
      <c r="Q148" s="116" t="s">
        <v>67</v>
      </c>
      <c r="R148" s="124"/>
      <c r="S148" s="124"/>
      <c r="T148" s="125"/>
      <c r="U148" s="126"/>
      <c r="W148" s="344"/>
    </row>
    <row r="149" spans="1:23" ht="20.100000000000001" customHeight="1" x14ac:dyDescent="0.2">
      <c r="A149" s="336"/>
      <c r="B149" s="421" t="s">
        <v>180</v>
      </c>
      <c r="C149" s="422"/>
      <c r="D149" s="423"/>
      <c r="E149" s="88" t="s">
        <v>114</v>
      </c>
      <c r="F149" s="414"/>
      <c r="G149" s="402" t="s">
        <v>61</v>
      </c>
      <c r="H149" s="91">
        <f t="shared" si="11"/>
        <v>0</v>
      </c>
      <c r="I149" s="92" t="s">
        <v>67</v>
      </c>
      <c r="J149" s="91">
        <f>SUM('4月:3月'!F149)</f>
        <v>0</v>
      </c>
      <c r="K149" s="92" t="s">
        <v>67</v>
      </c>
      <c r="L149" s="393" t="str">
        <f>IF((H149+H150)=0,"",ROUND((J149+J150)/(H149+H150)*100,0))</f>
        <v/>
      </c>
      <c r="M149" s="402" t="s">
        <v>61</v>
      </c>
      <c r="N149" s="393" t="str">
        <f>IF(OR(F149=0,L149=""),"",ROUND(L149/F149*100,0))</f>
        <v/>
      </c>
      <c r="O149" s="395" t="s">
        <v>61</v>
      </c>
      <c r="P149" s="96">
        <f>SUM('4月:3月'!H149)</f>
        <v>0</v>
      </c>
      <c r="Q149" s="92" t="s">
        <v>67</v>
      </c>
      <c r="R149" s="98"/>
      <c r="S149" s="98"/>
      <c r="T149" s="99"/>
      <c r="U149" s="100"/>
      <c r="W149" s="344"/>
    </row>
    <row r="150" spans="1:23" ht="20.100000000000001" customHeight="1" x14ac:dyDescent="0.2">
      <c r="A150" s="336"/>
      <c r="B150" s="424"/>
      <c r="C150" s="425"/>
      <c r="D150" s="426"/>
      <c r="E150" s="102" t="s">
        <v>115</v>
      </c>
      <c r="F150" s="415"/>
      <c r="G150" s="401"/>
      <c r="H150" s="105">
        <f t="shared" si="11"/>
        <v>0</v>
      </c>
      <c r="I150" s="106" t="s">
        <v>67</v>
      </c>
      <c r="J150" s="105">
        <f>SUM('4月:3月'!F150)</f>
        <v>0</v>
      </c>
      <c r="K150" s="106" t="s">
        <v>67</v>
      </c>
      <c r="L150" s="394"/>
      <c r="M150" s="401"/>
      <c r="N150" s="394"/>
      <c r="O150" s="396"/>
      <c r="P150" s="96">
        <f>SUM('4月:3月'!H150)</f>
        <v>0</v>
      </c>
      <c r="Q150" s="106" t="s">
        <v>67</v>
      </c>
      <c r="R150" s="111"/>
      <c r="S150" s="111"/>
      <c r="T150" s="112"/>
      <c r="U150" s="113"/>
      <c r="W150" s="344"/>
    </row>
    <row r="151" spans="1:23" ht="20.100000000000001" customHeight="1" x14ac:dyDescent="0.2">
      <c r="A151" s="336"/>
      <c r="B151" s="427"/>
      <c r="C151" s="428"/>
      <c r="D151" s="429"/>
      <c r="E151" s="114" t="s">
        <v>116</v>
      </c>
      <c r="F151" s="115"/>
      <c r="G151" s="116"/>
      <c r="H151" s="117">
        <f t="shared" si="11"/>
        <v>0</v>
      </c>
      <c r="I151" s="116" t="s">
        <v>67</v>
      </c>
      <c r="J151" s="117">
        <f>SUM('4月:3月'!F151)</f>
        <v>0</v>
      </c>
      <c r="K151" s="116" t="s">
        <v>67</v>
      </c>
      <c r="L151" s="118"/>
      <c r="M151" s="116"/>
      <c r="N151" s="119"/>
      <c r="O151" s="120"/>
      <c r="P151" s="96">
        <f>SUM('4月:3月'!H151)</f>
        <v>0</v>
      </c>
      <c r="Q151" s="116" t="s">
        <v>67</v>
      </c>
      <c r="R151" s="124"/>
      <c r="S151" s="124"/>
      <c r="T151" s="125"/>
      <c r="U151" s="126"/>
      <c r="W151" s="344"/>
    </row>
    <row r="152" spans="1:23" ht="20.100000000000001" customHeight="1" x14ac:dyDescent="0.2">
      <c r="A152" s="336"/>
      <c r="B152" s="421" t="s">
        <v>181</v>
      </c>
      <c r="C152" s="422"/>
      <c r="D152" s="423"/>
      <c r="E152" s="88" t="s">
        <v>114</v>
      </c>
      <c r="F152" s="414"/>
      <c r="G152" s="402" t="s">
        <v>61</v>
      </c>
      <c r="H152" s="91">
        <f t="shared" si="11"/>
        <v>0</v>
      </c>
      <c r="I152" s="92" t="s">
        <v>67</v>
      </c>
      <c r="J152" s="91">
        <f>SUM('4月:3月'!F152)</f>
        <v>0</v>
      </c>
      <c r="K152" s="92" t="s">
        <v>67</v>
      </c>
      <c r="L152" s="393" t="str">
        <f>IF((H152+H153)=0,"",ROUND((J152+J153)/(H152+H153)*100,0))</f>
        <v/>
      </c>
      <c r="M152" s="402" t="s">
        <v>61</v>
      </c>
      <c r="N152" s="393" t="str">
        <f>IF(OR(F152=0,L152=""),"",ROUND(L152/F152*100,0))</f>
        <v/>
      </c>
      <c r="O152" s="395" t="s">
        <v>61</v>
      </c>
      <c r="P152" s="96">
        <f>SUM('4月:3月'!H152)</f>
        <v>0</v>
      </c>
      <c r="Q152" s="92" t="s">
        <v>67</v>
      </c>
      <c r="R152" s="98"/>
      <c r="S152" s="98"/>
      <c r="T152" s="99"/>
      <c r="U152" s="100"/>
      <c r="W152" s="344"/>
    </row>
    <row r="153" spans="1:23" ht="19.5" customHeight="1" x14ac:dyDescent="0.2">
      <c r="A153" s="336"/>
      <c r="B153" s="424"/>
      <c r="C153" s="425"/>
      <c r="D153" s="426"/>
      <c r="E153" s="102" t="s">
        <v>115</v>
      </c>
      <c r="F153" s="415"/>
      <c r="G153" s="401"/>
      <c r="H153" s="105">
        <f t="shared" si="11"/>
        <v>0</v>
      </c>
      <c r="I153" s="106" t="s">
        <v>67</v>
      </c>
      <c r="J153" s="105">
        <f>SUM('4月:3月'!F153)</f>
        <v>0</v>
      </c>
      <c r="K153" s="106" t="s">
        <v>67</v>
      </c>
      <c r="L153" s="394"/>
      <c r="M153" s="401"/>
      <c r="N153" s="394"/>
      <c r="O153" s="396"/>
      <c r="P153" s="96">
        <f>SUM('4月:3月'!H153)</f>
        <v>0</v>
      </c>
      <c r="Q153" s="106" t="s">
        <v>67</v>
      </c>
      <c r="R153" s="111"/>
      <c r="S153" s="111"/>
      <c r="T153" s="112"/>
      <c r="U153" s="113"/>
      <c r="W153" s="344"/>
    </row>
    <row r="154" spans="1:23" ht="19.5" customHeight="1" x14ac:dyDescent="0.2">
      <c r="A154" s="336"/>
      <c r="B154" s="427"/>
      <c r="C154" s="428"/>
      <c r="D154" s="429"/>
      <c r="E154" s="114" t="s">
        <v>116</v>
      </c>
      <c r="F154" s="115"/>
      <c r="G154" s="116"/>
      <c r="H154" s="117">
        <f t="shared" si="11"/>
        <v>0</v>
      </c>
      <c r="I154" s="116" t="s">
        <v>67</v>
      </c>
      <c r="J154" s="117">
        <f>SUM('4月:3月'!F154)</f>
        <v>0</v>
      </c>
      <c r="K154" s="116" t="s">
        <v>67</v>
      </c>
      <c r="L154" s="118"/>
      <c r="M154" s="116"/>
      <c r="N154" s="119"/>
      <c r="O154" s="120"/>
      <c r="P154" s="96">
        <f>SUM('4月:3月'!H154)</f>
        <v>0</v>
      </c>
      <c r="Q154" s="116" t="s">
        <v>67</v>
      </c>
      <c r="R154" s="124"/>
      <c r="S154" s="124"/>
      <c r="T154" s="125"/>
      <c r="U154" s="126"/>
      <c r="W154" s="344"/>
    </row>
    <row r="155" spans="1:23" ht="20.100000000000001" customHeight="1" x14ac:dyDescent="0.2">
      <c r="A155" s="336"/>
      <c r="B155" s="421" t="s">
        <v>295</v>
      </c>
      <c r="C155" s="422"/>
      <c r="D155" s="423"/>
      <c r="E155" s="88" t="s">
        <v>114</v>
      </c>
      <c r="F155" s="414"/>
      <c r="G155" s="402" t="s">
        <v>61</v>
      </c>
      <c r="H155" s="91">
        <f t="shared" si="11"/>
        <v>0</v>
      </c>
      <c r="I155" s="92" t="s">
        <v>67</v>
      </c>
      <c r="J155" s="91">
        <f>SUM('4月:3月'!F155)</f>
        <v>0</v>
      </c>
      <c r="K155" s="92" t="s">
        <v>67</v>
      </c>
      <c r="L155" s="393" t="str">
        <f>IF((H155+H156)=0,"",ROUND((J155+J156)/(H155+H156)*100,0))</f>
        <v/>
      </c>
      <c r="M155" s="402" t="s">
        <v>61</v>
      </c>
      <c r="N155" s="393" t="str">
        <f>IF(OR(F155=0,L155=""),"",ROUND(L155/F155*100,0))</f>
        <v/>
      </c>
      <c r="O155" s="395" t="s">
        <v>61</v>
      </c>
      <c r="P155" s="96">
        <f>SUM('4月:3月'!H155)</f>
        <v>0</v>
      </c>
      <c r="Q155" s="92" t="s">
        <v>67</v>
      </c>
      <c r="R155" s="98"/>
      <c r="S155" s="98"/>
      <c r="T155" s="99"/>
      <c r="U155" s="100"/>
      <c r="W155" s="344"/>
    </row>
    <row r="156" spans="1:23" ht="20.100000000000001" customHeight="1" x14ac:dyDescent="0.2">
      <c r="A156" s="336"/>
      <c r="B156" s="424"/>
      <c r="C156" s="425"/>
      <c r="D156" s="426"/>
      <c r="E156" s="102" t="s">
        <v>115</v>
      </c>
      <c r="F156" s="415"/>
      <c r="G156" s="401"/>
      <c r="H156" s="105">
        <f t="shared" si="11"/>
        <v>0</v>
      </c>
      <c r="I156" s="106" t="s">
        <v>67</v>
      </c>
      <c r="J156" s="105">
        <f>SUM('4月:3月'!F156)</f>
        <v>0</v>
      </c>
      <c r="K156" s="106" t="s">
        <v>67</v>
      </c>
      <c r="L156" s="394"/>
      <c r="M156" s="401"/>
      <c r="N156" s="394"/>
      <c r="O156" s="396"/>
      <c r="P156" s="96">
        <f>SUM('4月:3月'!H156)</f>
        <v>0</v>
      </c>
      <c r="Q156" s="106" t="s">
        <v>67</v>
      </c>
      <c r="R156" s="111"/>
      <c r="S156" s="111"/>
      <c r="T156" s="112"/>
      <c r="U156" s="113"/>
      <c r="W156" s="344"/>
    </row>
    <row r="157" spans="1:23" ht="20.100000000000001" customHeight="1" x14ac:dyDescent="0.2">
      <c r="A157" s="336"/>
      <c r="B157" s="427"/>
      <c r="C157" s="428"/>
      <c r="D157" s="429"/>
      <c r="E157" s="114" t="s">
        <v>116</v>
      </c>
      <c r="F157" s="115"/>
      <c r="G157" s="116"/>
      <c r="H157" s="117">
        <f t="shared" si="11"/>
        <v>0</v>
      </c>
      <c r="I157" s="116" t="s">
        <v>67</v>
      </c>
      <c r="J157" s="117">
        <f>SUM('4月:3月'!F157)</f>
        <v>0</v>
      </c>
      <c r="K157" s="116" t="s">
        <v>67</v>
      </c>
      <c r="L157" s="118"/>
      <c r="M157" s="116"/>
      <c r="N157" s="119"/>
      <c r="O157" s="120"/>
      <c r="P157" s="96">
        <f>SUM('4月:3月'!H157)</f>
        <v>0</v>
      </c>
      <c r="Q157" s="116" t="s">
        <v>67</v>
      </c>
      <c r="R157" s="124"/>
      <c r="S157" s="124"/>
      <c r="T157" s="125"/>
      <c r="U157" s="126"/>
      <c r="W157" s="344"/>
    </row>
    <row r="158" spans="1:23" ht="20.100000000000001" customHeight="1" x14ac:dyDescent="0.2">
      <c r="A158" s="336"/>
      <c r="B158" s="430" t="s">
        <v>221</v>
      </c>
      <c r="C158" s="431"/>
      <c r="D158" s="431"/>
      <c r="E158" s="432"/>
      <c r="F158" s="79"/>
      <c r="G158" s="78" t="s">
        <v>61</v>
      </c>
      <c r="H158" s="80">
        <f t="shared" si="11"/>
        <v>0</v>
      </c>
      <c r="I158" s="78" t="s">
        <v>69</v>
      </c>
      <c r="J158" s="80">
        <f>SUM('4月:3月'!F158)</f>
        <v>0</v>
      </c>
      <c r="K158" s="78" t="s">
        <v>69</v>
      </c>
      <c r="L158" s="81" t="str">
        <f>IF(H158=0,"",ROUND(J158/H158*100,0))</f>
        <v/>
      </c>
      <c r="M158" s="78" t="s">
        <v>61</v>
      </c>
      <c r="N158" s="80" t="str">
        <f>IF(OR(F158=0,L158=""),"",ROUND(L158/F158*100,0))</f>
        <v/>
      </c>
      <c r="O158" s="82" t="s">
        <v>61</v>
      </c>
      <c r="P158" s="96">
        <f>SUM('4月:3月'!H158)</f>
        <v>0</v>
      </c>
      <c r="Q158" s="78" t="s">
        <v>69</v>
      </c>
      <c r="R158" s="83"/>
      <c r="S158" s="83"/>
      <c r="T158" s="84"/>
      <c r="U158" s="85"/>
      <c r="W158" s="344"/>
    </row>
    <row r="159" spans="1:23" ht="20.100000000000001" customHeight="1" x14ac:dyDescent="0.2">
      <c r="A159" s="336"/>
      <c r="B159" s="430" t="s">
        <v>222</v>
      </c>
      <c r="C159" s="431"/>
      <c r="D159" s="431"/>
      <c r="E159" s="432"/>
      <c r="F159" s="79"/>
      <c r="G159" s="78" t="s">
        <v>61</v>
      </c>
      <c r="H159" s="80">
        <f t="shared" si="11"/>
        <v>0</v>
      </c>
      <c r="I159" s="78" t="s">
        <v>69</v>
      </c>
      <c r="J159" s="80">
        <f>SUM('4月:3月'!F159)</f>
        <v>0</v>
      </c>
      <c r="K159" s="78" t="s">
        <v>69</v>
      </c>
      <c r="L159" s="81" t="str">
        <f>IF(H159=0,"",ROUND(J159/H159*100,0))</f>
        <v/>
      </c>
      <c r="M159" s="78" t="s">
        <v>61</v>
      </c>
      <c r="N159" s="80" t="str">
        <f>IF(OR(F159=0,L159=""),"",ROUND(L159/F159*100,0))</f>
        <v/>
      </c>
      <c r="O159" s="82" t="s">
        <v>61</v>
      </c>
      <c r="P159" s="96">
        <f>SUM('4月:3月'!H159)</f>
        <v>0</v>
      </c>
      <c r="Q159" s="78" t="s">
        <v>69</v>
      </c>
      <c r="R159" s="83"/>
      <c r="S159" s="83"/>
      <c r="T159" s="84"/>
      <c r="U159" s="85"/>
      <c r="W159" s="344"/>
    </row>
    <row r="160" spans="1:23" ht="20.100000000000001" customHeight="1" x14ac:dyDescent="0.2">
      <c r="A160" s="337" t="s">
        <v>454</v>
      </c>
      <c r="B160" s="440" t="s">
        <v>218</v>
      </c>
      <c r="C160" s="421" t="s">
        <v>219</v>
      </c>
      <c r="D160" s="423"/>
      <c r="E160" s="88" t="s">
        <v>114</v>
      </c>
      <c r="F160" s="414"/>
      <c r="G160" s="402" t="s">
        <v>61</v>
      </c>
      <c r="H160" s="91">
        <f>H163+H166+H169+H172</f>
        <v>0</v>
      </c>
      <c r="I160" s="92" t="s">
        <v>67</v>
      </c>
      <c r="J160" s="383">
        <f>J163+J166+J169+J172</f>
        <v>0</v>
      </c>
      <c r="K160" s="92" t="s">
        <v>67</v>
      </c>
      <c r="L160" s="393" t="str">
        <f>IF((H160+H161)=0,"",ROUND((J160+J161)/(H160+H161)*100,0))</f>
        <v/>
      </c>
      <c r="M160" s="402" t="s">
        <v>61</v>
      </c>
      <c r="N160" s="393" t="str">
        <f>IF(OR(F160=0,L160=""),"",ROUND(L160/F160*100,0))</f>
        <v/>
      </c>
      <c r="O160" s="395" t="s">
        <v>61</v>
      </c>
      <c r="P160" s="96">
        <f>SUM('4月:3月'!H160)</f>
        <v>0</v>
      </c>
      <c r="Q160" s="92" t="s">
        <v>67</v>
      </c>
      <c r="R160" s="98"/>
      <c r="S160" s="98"/>
      <c r="T160" s="99"/>
      <c r="U160" s="100"/>
      <c r="W160" s="344"/>
    </row>
    <row r="161" spans="1:23" ht="20.100000000000001" customHeight="1" x14ac:dyDescent="0.2">
      <c r="A161" s="336"/>
      <c r="B161" s="441"/>
      <c r="C161" s="424"/>
      <c r="D161" s="426"/>
      <c r="E161" s="102" t="s">
        <v>115</v>
      </c>
      <c r="F161" s="415"/>
      <c r="G161" s="401"/>
      <c r="H161" s="105">
        <f>H164+H167+H170+H173</f>
        <v>0</v>
      </c>
      <c r="I161" s="106" t="s">
        <v>67</v>
      </c>
      <c r="J161" s="384">
        <f>J164+J167+J170+J173</f>
        <v>0</v>
      </c>
      <c r="K161" s="106" t="s">
        <v>67</v>
      </c>
      <c r="L161" s="394"/>
      <c r="M161" s="401"/>
      <c r="N161" s="394"/>
      <c r="O161" s="396"/>
      <c r="P161" s="96">
        <f>SUM('4月:3月'!H161)</f>
        <v>0</v>
      </c>
      <c r="Q161" s="106" t="s">
        <v>67</v>
      </c>
      <c r="R161" s="111"/>
      <c r="S161" s="111"/>
      <c r="T161" s="112"/>
      <c r="U161" s="113"/>
      <c r="W161" s="344"/>
    </row>
    <row r="162" spans="1:23" ht="20.100000000000001" customHeight="1" x14ac:dyDescent="0.2">
      <c r="A162" s="336"/>
      <c r="B162" s="441"/>
      <c r="C162" s="424"/>
      <c r="D162" s="426"/>
      <c r="E162" s="114" t="s">
        <v>116</v>
      </c>
      <c r="F162" s="115"/>
      <c r="G162" s="116"/>
      <c r="H162" s="117">
        <f>H165+H168+H171+H174</f>
        <v>0</v>
      </c>
      <c r="I162" s="116" t="s">
        <v>67</v>
      </c>
      <c r="J162" s="117">
        <f>J165+J168+J171+J174</f>
        <v>0</v>
      </c>
      <c r="K162" s="116" t="s">
        <v>67</v>
      </c>
      <c r="L162" s="118"/>
      <c r="M162" s="116"/>
      <c r="N162" s="119"/>
      <c r="O162" s="120"/>
      <c r="P162" s="96">
        <f>SUM('4月:3月'!H162)</f>
        <v>0</v>
      </c>
      <c r="Q162" s="116" t="s">
        <v>67</v>
      </c>
      <c r="R162" s="124"/>
      <c r="S162" s="124"/>
      <c r="T162" s="125"/>
      <c r="U162" s="126"/>
      <c r="W162" s="344"/>
    </row>
    <row r="163" spans="1:23" ht="20.100000000000001" customHeight="1" x14ac:dyDescent="0.2">
      <c r="A163" s="336"/>
      <c r="B163" s="441"/>
      <c r="D163" s="533" t="s">
        <v>301</v>
      </c>
      <c r="E163" s="88" t="s">
        <v>114</v>
      </c>
      <c r="F163" s="127"/>
      <c r="G163" s="92"/>
      <c r="H163" s="91">
        <f t="shared" ref="H163:H200" si="12">J163+P163</f>
        <v>0</v>
      </c>
      <c r="I163" s="92" t="s">
        <v>67</v>
      </c>
      <c r="J163" s="91">
        <f>SUM('4月:3月'!F163)</f>
        <v>0</v>
      </c>
      <c r="K163" s="92" t="s">
        <v>67</v>
      </c>
      <c r="L163" s="128"/>
      <c r="M163" s="92"/>
      <c r="N163" s="129"/>
      <c r="O163" s="130"/>
      <c r="P163" s="96">
        <f>SUM('4月:3月'!H163)</f>
        <v>0</v>
      </c>
      <c r="Q163" s="92" t="s">
        <v>67</v>
      </c>
      <c r="R163" s="131"/>
      <c r="S163" s="131"/>
      <c r="T163" s="132"/>
      <c r="U163" s="133"/>
      <c r="W163" s="344"/>
    </row>
    <row r="164" spans="1:23" ht="20.100000000000001" customHeight="1" x14ac:dyDescent="0.2">
      <c r="A164" s="336"/>
      <c r="B164" s="441"/>
      <c r="D164" s="513"/>
      <c r="E164" s="102" t="s">
        <v>115</v>
      </c>
      <c r="F164" s="135"/>
      <c r="G164" s="136"/>
      <c r="H164" s="105">
        <f t="shared" si="12"/>
        <v>0</v>
      </c>
      <c r="I164" s="106" t="s">
        <v>67</v>
      </c>
      <c r="J164" s="105">
        <f>SUM('4月:3月'!F164)</f>
        <v>0</v>
      </c>
      <c r="K164" s="106" t="s">
        <v>67</v>
      </c>
      <c r="L164" s="137"/>
      <c r="M164" s="106"/>
      <c r="N164" s="138"/>
      <c r="O164" s="139"/>
      <c r="P164" s="96">
        <f>SUM('4月:3月'!H164)</f>
        <v>0</v>
      </c>
      <c r="Q164" s="106" t="s">
        <v>67</v>
      </c>
      <c r="R164" s="111"/>
      <c r="S164" s="111"/>
      <c r="T164" s="112"/>
      <c r="U164" s="113"/>
      <c r="W164" s="344"/>
    </row>
    <row r="165" spans="1:23" ht="19.5" customHeight="1" x14ac:dyDescent="0.2">
      <c r="A165" s="336"/>
      <c r="B165" s="441"/>
      <c r="D165" s="530"/>
      <c r="E165" s="152" t="s">
        <v>116</v>
      </c>
      <c r="F165" s="153"/>
      <c r="G165" s="154"/>
      <c r="H165" s="155">
        <f t="shared" si="12"/>
        <v>0</v>
      </c>
      <c r="I165" s="156" t="s">
        <v>67</v>
      </c>
      <c r="J165" s="155">
        <f>SUM('4月:3月'!F165)</f>
        <v>0</v>
      </c>
      <c r="K165" s="156" t="s">
        <v>67</v>
      </c>
      <c r="L165" s="157"/>
      <c r="M165" s="156"/>
      <c r="N165" s="158"/>
      <c r="O165" s="159"/>
      <c r="P165" s="96">
        <f>SUM('4月:3月'!H165)</f>
        <v>0</v>
      </c>
      <c r="Q165" s="106" t="s">
        <v>67</v>
      </c>
      <c r="R165" s="111"/>
      <c r="S165" s="111"/>
      <c r="T165" s="112"/>
      <c r="U165" s="113"/>
      <c r="W165" s="344"/>
    </row>
    <row r="166" spans="1:23" ht="20.100000000000001" customHeight="1" x14ac:dyDescent="0.2">
      <c r="A166" s="336"/>
      <c r="B166" s="441"/>
      <c r="D166" s="512" t="s">
        <v>302</v>
      </c>
      <c r="E166" s="102" t="s">
        <v>114</v>
      </c>
      <c r="F166" s="135"/>
      <c r="G166" s="106"/>
      <c r="H166" s="105">
        <f t="shared" si="12"/>
        <v>0</v>
      </c>
      <c r="I166" s="106" t="s">
        <v>67</v>
      </c>
      <c r="J166" s="105">
        <f>SUM('4月:3月'!F166)</f>
        <v>0</v>
      </c>
      <c r="K166" s="106" t="s">
        <v>67</v>
      </c>
      <c r="L166" s="137"/>
      <c r="M166" s="106"/>
      <c r="N166" s="138"/>
      <c r="O166" s="139"/>
      <c r="P166" s="96">
        <f>SUM('4月:3月'!H166)</f>
        <v>0</v>
      </c>
      <c r="Q166" s="92" t="s">
        <v>67</v>
      </c>
      <c r="R166" s="131"/>
      <c r="S166" s="131"/>
      <c r="T166" s="132"/>
      <c r="U166" s="133"/>
      <c r="W166" s="344"/>
    </row>
    <row r="167" spans="1:23" ht="20.100000000000001" customHeight="1" x14ac:dyDescent="0.2">
      <c r="A167" s="336"/>
      <c r="B167" s="441"/>
      <c r="D167" s="513"/>
      <c r="E167" s="102" t="s">
        <v>115</v>
      </c>
      <c r="F167" s="135"/>
      <c r="G167" s="136"/>
      <c r="H167" s="105">
        <f t="shared" si="12"/>
        <v>0</v>
      </c>
      <c r="I167" s="106" t="s">
        <v>67</v>
      </c>
      <c r="J167" s="105">
        <f>SUM('4月:3月'!F167)</f>
        <v>0</v>
      </c>
      <c r="K167" s="106" t="s">
        <v>67</v>
      </c>
      <c r="L167" s="137"/>
      <c r="M167" s="106"/>
      <c r="N167" s="138"/>
      <c r="O167" s="139"/>
      <c r="P167" s="96">
        <f>SUM('4月:3月'!H167)</f>
        <v>0</v>
      </c>
      <c r="Q167" s="106" t="s">
        <v>67</v>
      </c>
      <c r="R167" s="111"/>
      <c r="S167" s="111"/>
      <c r="T167" s="112"/>
      <c r="U167" s="113"/>
      <c r="W167" s="344"/>
    </row>
    <row r="168" spans="1:23" ht="19.5" customHeight="1" x14ac:dyDescent="0.2">
      <c r="A168" s="336"/>
      <c r="B168" s="441"/>
      <c r="D168" s="530"/>
      <c r="E168" s="102" t="s">
        <v>116</v>
      </c>
      <c r="F168" s="135"/>
      <c r="G168" s="136"/>
      <c r="H168" s="105">
        <f t="shared" si="12"/>
        <v>0</v>
      </c>
      <c r="I168" s="106" t="s">
        <v>67</v>
      </c>
      <c r="J168" s="105">
        <f>SUM('4月:3月'!F168)</f>
        <v>0</v>
      </c>
      <c r="K168" s="106" t="s">
        <v>67</v>
      </c>
      <c r="L168" s="137"/>
      <c r="M168" s="106"/>
      <c r="N168" s="138"/>
      <c r="O168" s="139"/>
      <c r="P168" s="96">
        <f>SUM('4月:3月'!H168)</f>
        <v>0</v>
      </c>
      <c r="Q168" s="106" t="s">
        <v>67</v>
      </c>
      <c r="R168" s="111"/>
      <c r="S168" s="111"/>
      <c r="T168" s="112"/>
      <c r="U168" s="113"/>
      <c r="W168" s="344"/>
    </row>
    <row r="169" spans="1:23" ht="20.100000000000001" customHeight="1" x14ac:dyDescent="0.2">
      <c r="A169" s="336"/>
      <c r="B169" s="441"/>
      <c r="D169" s="512" t="s">
        <v>303</v>
      </c>
      <c r="E169" s="102" t="s">
        <v>114</v>
      </c>
      <c r="F169" s="135"/>
      <c r="G169" s="136"/>
      <c r="H169" s="105">
        <f t="shared" si="12"/>
        <v>0</v>
      </c>
      <c r="I169" s="106" t="s">
        <v>67</v>
      </c>
      <c r="J169" s="105">
        <f>SUM('4月:3月'!F169)</f>
        <v>0</v>
      </c>
      <c r="K169" s="106" t="s">
        <v>67</v>
      </c>
      <c r="L169" s="137"/>
      <c r="M169" s="106"/>
      <c r="N169" s="138"/>
      <c r="O169" s="139"/>
      <c r="P169" s="96">
        <f>SUM('4月:3月'!H169)</f>
        <v>0</v>
      </c>
      <c r="Q169" s="106" t="s">
        <v>67</v>
      </c>
      <c r="R169" s="111"/>
      <c r="S169" s="111"/>
      <c r="T169" s="112"/>
      <c r="U169" s="113"/>
      <c r="W169" s="344"/>
    </row>
    <row r="170" spans="1:23" ht="20.100000000000001" customHeight="1" x14ac:dyDescent="0.2">
      <c r="A170" s="336"/>
      <c r="B170" s="441"/>
      <c r="D170" s="513"/>
      <c r="E170" s="102" t="s">
        <v>115</v>
      </c>
      <c r="F170" s="135"/>
      <c r="G170" s="136"/>
      <c r="H170" s="105">
        <f t="shared" si="12"/>
        <v>0</v>
      </c>
      <c r="I170" s="106" t="s">
        <v>67</v>
      </c>
      <c r="J170" s="105">
        <f>SUM('4月:3月'!F170)</f>
        <v>0</v>
      </c>
      <c r="K170" s="106" t="s">
        <v>67</v>
      </c>
      <c r="L170" s="137"/>
      <c r="M170" s="106"/>
      <c r="N170" s="138"/>
      <c r="O170" s="139"/>
      <c r="P170" s="96">
        <f>SUM('4月:3月'!H170)</f>
        <v>0</v>
      </c>
      <c r="Q170" s="106" t="s">
        <v>67</v>
      </c>
      <c r="R170" s="111"/>
      <c r="S170" s="111"/>
      <c r="T170" s="112"/>
      <c r="U170" s="113"/>
      <c r="W170" s="344"/>
    </row>
    <row r="171" spans="1:23" ht="19.5" customHeight="1" x14ac:dyDescent="0.2">
      <c r="A171" s="336"/>
      <c r="B171" s="441"/>
      <c r="D171" s="530"/>
      <c r="E171" s="102" t="s">
        <v>116</v>
      </c>
      <c r="F171" s="135"/>
      <c r="G171" s="106"/>
      <c r="H171" s="105">
        <f t="shared" si="12"/>
        <v>0</v>
      </c>
      <c r="I171" s="106" t="s">
        <v>67</v>
      </c>
      <c r="J171" s="105">
        <f>SUM('4月:3月'!F171)</f>
        <v>0</v>
      </c>
      <c r="K171" s="106" t="s">
        <v>67</v>
      </c>
      <c r="L171" s="137"/>
      <c r="M171" s="106"/>
      <c r="N171" s="138"/>
      <c r="O171" s="139"/>
      <c r="P171" s="96">
        <f>SUM('4月:3月'!H171)</f>
        <v>0</v>
      </c>
      <c r="Q171" s="106" t="s">
        <v>67</v>
      </c>
      <c r="R171" s="111"/>
      <c r="S171" s="111"/>
      <c r="T171" s="112"/>
      <c r="U171" s="113"/>
      <c r="W171" s="344"/>
    </row>
    <row r="172" spans="1:23" ht="20.100000000000001" customHeight="1" x14ac:dyDescent="0.2">
      <c r="A172" s="336"/>
      <c r="B172" s="441"/>
      <c r="D172" s="512" t="s">
        <v>304</v>
      </c>
      <c r="E172" s="102" t="s">
        <v>114</v>
      </c>
      <c r="F172" s="135"/>
      <c r="G172" s="400"/>
      <c r="H172" s="105">
        <f t="shared" si="12"/>
        <v>0</v>
      </c>
      <c r="I172" s="106" t="s">
        <v>67</v>
      </c>
      <c r="J172" s="105">
        <f>SUM('4月:3月'!F172)</f>
        <v>0</v>
      </c>
      <c r="K172" s="106" t="s">
        <v>67</v>
      </c>
      <c r="L172" s="137"/>
      <c r="M172" s="106"/>
      <c r="N172" s="138"/>
      <c r="O172" s="139"/>
      <c r="P172" s="96">
        <f>SUM('4月:3月'!H172)</f>
        <v>0</v>
      </c>
      <c r="Q172" s="106" t="s">
        <v>67</v>
      </c>
      <c r="R172" s="111"/>
      <c r="S172" s="111"/>
      <c r="T172" s="112"/>
      <c r="U172" s="113"/>
      <c r="W172" s="344"/>
    </row>
    <row r="173" spans="1:23" ht="20.100000000000001" customHeight="1" x14ac:dyDescent="0.2">
      <c r="A173" s="336"/>
      <c r="B173" s="441"/>
      <c r="D173" s="513"/>
      <c r="E173" s="102" t="s">
        <v>115</v>
      </c>
      <c r="F173" s="135"/>
      <c r="G173" s="401"/>
      <c r="H173" s="105">
        <f t="shared" si="12"/>
        <v>0</v>
      </c>
      <c r="I173" s="106" t="s">
        <v>67</v>
      </c>
      <c r="J173" s="105">
        <f>SUM('4月:3月'!F173)</f>
        <v>0</v>
      </c>
      <c r="K173" s="106" t="s">
        <v>67</v>
      </c>
      <c r="L173" s="137"/>
      <c r="M173" s="106"/>
      <c r="N173" s="138"/>
      <c r="O173" s="139"/>
      <c r="P173" s="96">
        <f>SUM('4月:3月'!H173)</f>
        <v>0</v>
      </c>
      <c r="Q173" s="106" t="s">
        <v>67</v>
      </c>
      <c r="R173" s="111"/>
      <c r="S173" s="111"/>
      <c r="T173" s="112"/>
      <c r="U173" s="113"/>
      <c r="W173" s="344"/>
    </row>
    <row r="174" spans="1:23" ht="20.100000000000001" customHeight="1" x14ac:dyDescent="0.2">
      <c r="A174" s="336"/>
      <c r="B174" s="442"/>
      <c r="C174" s="161"/>
      <c r="D174" s="514"/>
      <c r="E174" s="114" t="s">
        <v>116</v>
      </c>
      <c r="F174" s="115"/>
      <c r="G174" s="116"/>
      <c r="H174" s="117">
        <f t="shared" si="12"/>
        <v>0</v>
      </c>
      <c r="I174" s="116" t="s">
        <v>67</v>
      </c>
      <c r="J174" s="117">
        <f>SUM('4月:3月'!F174)</f>
        <v>0</v>
      </c>
      <c r="K174" s="116" t="s">
        <v>67</v>
      </c>
      <c r="L174" s="118"/>
      <c r="M174" s="116"/>
      <c r="N174" s="119"/>
      <c r="O174" s="120"/>
      <c r="P174" s="96">
        <f>SUM('4月:3月'!H174)</f>
        <v>0</v>
      </c>
      <c r="Q174" s="116" t="s">
        <v>67</v>
      </c>
      <c r="R174" s="124"/>
      <c r="S174" s="124"/>
      <c r="T174" s="125"/>
      <c r="U174" s="126"/>
      <c r="W174" s="344"/>
    </row>
    <row r="175" spans="1:23" ht="19.5" customHeight="1" x14ac:dyDescent="0.2">
      <c r="A175" s="336"/>
      <c r="B175" s="421" t="s">
        <v>0</v>
      </c>
      <c r="C175" s="422"/>
      <c r="D175" s="423"/>
      <c r="E175" s="88" t="s">
        <v>114</v>
      </c>
      <c r="F175" s="414"/>
      <c r="G175" s="402" t="s">
        <v>61</v>
      </c>
      <c r="H175" s="91">
        <f t="shared" si="12"/>
        <v>0</v>
      </c>
      <c r="I175" s="92" t="s">
        <v>67</v>
      </c>
      <c r="J175" s="91">
        <f>SUM('4月:3月'!F175)</f>
        <v>0</v>
      </c>
      <c r="K175" s="92" t="s">
        <v>67</v>
      </c>
      <c r="L175" s="393" t="str">
        <f>IF((H175+H176)=0,"",ROUND((J175+J176)/(H175+H176)*100,0))</f>
        <v/>
      </c>
      <c r="M175" s="402" t="s">
        <v>61</v>
      </c>
      <c r="N175" s="393" t="str">
        <f>IF(OR(F175=0,L175=""),"",ROUND(L175/F175*100,0))</f>
        <v/>
      </c>
      <c r="O175" s="395" t="s">
        <v>61</v>
      </c>
      <c r="P175" s="96">
        <f>SUM('4月:3月'!H175)</f>
        <v>0</v>
      </c>
      <c r="Q175" s="92" t="s">
        <v>67</v>
      </c>
      <c r="R175" s="98"/>
      <c r="S175" s="98"/>
      <c r="T175" s="99"/>
      <c r="U175" s="100"/>
      <c r="W175" s="344"/>
    </row>
    <row r="176" spans="1:23" ht="20.100000000000001" customHeight="1" x14ac:dyDescent="0.2">
      <c r="A176" s="336"/>
      <c r="B176" s="424"/>
      <c r="C176" s="425"/>
      <c r="D176" s="426"/>
      <c r="E176" s="102" t="s">
        <v>115</v>
      </c>
      <c r="F176" s="415"/>
      <c r="G176" s="401"/>
      <c r="H176" s="105">
        <f t="shared" si="12"/>
        <v>0</v>
      </c>
      <c r="I176" s="106" t="s">
        <v>67</v>
      </c>
      <c r="J176" s="105">
        <f>SUM('4月:3月'!F176)</f>
        <v>0</v>
      </c>
      <c r="K176" s="106" t="s">
        <v>67</v>
      </c>
      <c r="L176" s="394"/>
      <c r="M176" s="401"/>
      <c r="N176" s="394"/>
      <c r="O176" s="396"/>
      <c r="P176" s="96">
        <f>SUM('4月:3月'!H176)</f>
        <v>0</v>
      </c>
      <c r="Q176" s="106" t="s">
        <v>67</v>
      </c>
      <c r="R176" s="111"/>
      <c r="S176" s="111"/>
      <c r="T176" s="112"/>
      <c r="U176" s="113"/>
      <c r="W176" s="344"/>
    </row>
    <row r="177" spans="1:23" ht="20.100000000000001" customHeight="1" x14ac:dyDescent="0.2">
      <c r="A177" s="336"/>
      <c r="B177" s="427"/>
      <c r="C177" s="428"/>
      <c r="D177" s="429"/>
      <c r="E177" s="114" t="s">
        <v>116</v>
      </c>
      <c r="F177" s="115"/>
      <c r="G177" s="116"/>
      <c r="H177" s="117">
        <f t="shared" si="12"/>
        <v>0</v>
      </c>
      <c r="I177" s="116" t="s">
        <v>67</v>
      </c>
      <c r="J177" s="117">
        <f>SUM('4月:3月'!F177)</f>
        <v>0</v>
      </c>
      <c r="K177" s="116" t="s">
        <v>67</v>
      </c>
      <c r="L177" s="118"/>
      <c r="M177" s="116"/>
      <c r="N177" s="119"/>
      <c r="O177" s="120"/>
      <c r="P177" s="96">
        <f>SUM('4月:3月'!H177)</f>
        <v>0</v>
      </c>
      <c r="Q177" s="116" t="s">
        <v>67</v>
      </c>
      <c r="R177" s="124"/>
      <c r="S177" s="124"/>
      <c r="T177" s="125"/>
      <c r="U177" s="126"/>
      <c r="W177" s="344"/>
    </row>
    <row r="178" spans="1:23" ht="20.100000000000001" customHeight="1" x14ac:dyDescent="0.2">
      <c r="A178" s="336"/>
      <c r="B178" s="421" t="s">
        <v>182</v>
      </c>
      <c r="C178" s="422"/>
      <c r="D178" s="423"/>
      <c r="E178" s="88" t="s">
        <v>114</v>
      </c>
      <c r="F178" s="414"/>
      <c r="G178" s="402" t="s">
        <v>61</v>
      </c>
      <c r="H178" s="91">
        <f t="shared" si="12"/>
        <v>0</v>
      </c>
      <c r="I178" s="92" t="s">
        <v>67</v>
      </c>
      <c r="J178" s="91">
        <f>SUM('4月:3月'!F178)</f>
        <v>0</v>
      </c>
      <c r="K178" s="92" t="s">
        <v>67</v>
      </c>
      <c r="L178" s="393" t="str">
        <f>IF((H178+H179)=0,"",ROUND((J178+J179)/(H178+H179)*100,0))</f>
        <v/>
      </c>
      <c r="M178" s="402" t="s">
        <v>61</v>
      </c>
      <c r="N178" s="393" t="str">
        <f>IF(OR(F178=0,L178=""),"",ROUND(L178/F178*100,0))</f>
        <v/>
      </c>
      <c r="O178" s="395" t="s">
        <v>61</v>
      </c>
      <c r="P178" s="96">
        <f>SUM('4月:3月'!H178)</f>
        <v>0</v>
      </c>
      <c r="Q178" s="92" t="s">
        <v>67</v>
      </c>
      <c r="R178" s="98"/>
      <c r="S178" s="98"/>
      <c r="T178" s="99"/>
      <c r="U178" s="100"/>
      <c r="W178" s="344"/>
    </row>
    <row r="179" spans="1:23" ht="20.100000000000001" customHeight="1" x14ac:dyDescent="0.2">
      <c r="A179" s="336"/>
      <c r="B179" s="424"/>
      <c r="C179" s="425"/>
      <c r="D179" s="426"/>
      <c r="E179" s="102" t="s">
        <v>115</v>
      </c>
      <c r="F179" s="415"/>
      <c r="G179" s="401"/>
      <c r="H179" s="105">
        <f t="shared" si="12"/>
        <v>0</v>
      </c>
      <c r="I179" s="106" t="s">
        <v>67</v>
      </c>
      <c r="J179" s="105">
        <f>SUM('4月:3月'!F179)</f>
        <v>0</v>
      </c>
      <c r="K179" s="106" t="s">
        <v>67</v>
      </c>
      <c r="L179" s="394"/>
      <c r="M179" s="401"/>
      <c r="N179" s="394"/>
      <c r="O179" s="396"/>
      <c r="P179" s="96">
        <f>SUM('4月:3月'!H179)</f>
        <v>0</v>
      </c>
      <c r="Q179" s="106" t="s">
        <v>67</v>
      </c>
      <c r="R179" s="111"/>
      <c r="S179" s="111"/>
      <c r="T179" s="112"/>
      <c r="U179" s="113"/>
      <c r="W179" s="344"/>
    </row>
    <row r="180" spans="1:23" ht="20.100000000000001" customHeight="1" x14ac:dyDescent="0.2">
      <c r="A180" s="336"/>
      <c r="B180" s="427"/>
      <c r="C180" s="428"/>
      <c r="D180" s="429"/>
      <c r="E180" s="114" t="s">
        <v>116</v>
      </c>
      <c r="F180" s="115"/>
      <c r="G180" s="116"/>
      <c r="H180" s="117">
        <f t="shared" si="12"/>
        <v>0</v>
      </c>
      <c r="I180" s="116" t="s">
        <v>67</v>
      </c>
      <c r="J180" s="117">
        <f>SUM('4月:3月'!F180)</f>
        <v>0</v>
      </c>
      <c r="K180" s="116" t="s">
        <v>67</v>
      </c>
      <c r="L180" s="118"/>
      <c r="M180" s="116"/>
      <c r="N180" s="119"/>
      <c r="O180" s="120"/>
      <c r="P180" s="96">
        <f>SUM('4月:3月'!H180)</f>
        <v>0</v>
      </c>
      <c r="Q180" s="116" t="s">
        <v>67</v>
      </c>
      <c r="R180" s="124"/>
      <c r="S180" s="124"/>
      <c r="T180" s="125"/>
      <c r="U180" s="126"/>
      <c r="W180" s="344"/>
    </row>
    <row r="181" spans="1:23" ht="20.100000000000001" customHeight="1" x14ac:dyDescent="0.2">
      <c r="A181" s="336"/>
      <c r="B181" s="430" t="s">
        <v>211</v>
      </c>
      <c r="C181" s="431"/>
      <c r="D181" s="431"/>
      <c r="E181" s="432"/>
      <c r="F181" s="79"/>
      <c r="G181" s="78" t="s">
        <v>61</v>
      </c>
      <c r="H181" s="80">
        <f t="shared" si="12"/>
        <v>0</v>
      </c>
      <c r="I181" s="78" t="s">
        <v>69</v>
      </c>
      <c r="J181" s="80">
        <f>SUM('4月:3月'!F181)</f>
        <v>0</v>
      </c>
      <c r="K181" s="78" t="s">
        <v>69</v>
      </c>
      <c r="L181" s="81" t="str">
        <f>IF(H181=0,"",ROUND(J181/H181*100,0))</f>
        <v/>
      </c>
      <c r="M181" s="78" t="s">
        <v>61</v>
      </c>
      <c r="N181" s="80" t="str">
        <f>IF(OR(F181=0,L181=""),"",ROUND(L181/F181*100,0))</f>
        <v/>
      </c>
      <c r="O181" s="82" t="s">
        <v>61</v>
      </c>
      <c r="P181" s="96">
        <f>SUM('4月:3月'!H181)</f>
        <v>0</v>
      </c>
      <c r="Q181" s="78" t="s">
        <v>69</v>
      </c>
      <c r="R181" s="83"/>
      <c r="S181" s="83"/>
      <c r="T181" s="84"/>
      <c r="U181" s="85"/>
      <c r="W181" s="344"/>
    </row>
    <row r="182" spans="1:23" ht="20.100000000000001" customHeight="1" x14ac:dyDescent="0.2">
      <c r="A182" s="337" t="s">
        <v>455</v>
      </c>
      <c r="B182" s="421" t="s">
        <v>183</v>
      </c>
      <c r="C182" s="422"/>
      <c r="D182" s="423"/>
      <c r="E182" s="88" t="s">
        <v>114</v>
      </c>
      <c r="F182" s="414"/>
      <c r="G182" s="402" t="s">
        <v>61</v>
      </c>
      <c r="H182" s="91">
        <f t="shared" si="12"/>
        <v>0</v>
      </c>
      <c r="I182" s="92" t="s">
        <v>67</v>
      </c>
      <c r="J182" s="91">
        <f>SUM('4月:3月'!F182)</f>
        <v>0</v>
      </c>
      <c r="K182" s="92" t="s">
        <v>67</v>
      </c>
      <c r="L182" s="393" t="str">
        <f>IF((H182+H183)=0,"",ROUND((J182+J183)/(H182+H183)*100,0))</f>
        <v/>
      </c>
      <c r="M182" s="402" t="s">
        <v>61</v>
      </c>
      <c r="N182" s="393" t="str">
        <f>IF(OR(F182=0,L182=""),"",ROUND(L182/F182*100,0))</f>
        <v/>
      </c>
      <c r="O182" s="395" t="s">
        <v>61</v>
      </c>
      <c r="P182" s="96">
        <f>SUM('4月:3月'!H182)</f>
        <v>0</v>
      </c>
      <c r="Q182" s="92" t="s">
        <v>67</v>
      </c>
      <c r="R182" s="98"/>
      <c r="S182" s="98"/>
      <c r="T182" s="99"/>
      <c r="U182" s="100"/>
      <c r="W182" s="344"/>
    </row>
    <row r="183" spans="1:23" ht="20.100000000000001" customHeight="1" x14ac:dyDescent="0.2">
      <c r="A183" s="336"/>
      <c r="B183" s="424"/>
      <c r="C183" s="425"/>
      <c r="D183" s="426"/>
      <c r="E183" s="102" t="s">
        <v>115</v>
      </c>
      <c r="F183" s="415"/>
      <c r="G183" s="401"/>
      <c r="H183" s="105">
        <f t="shared" si="12"/>
        <v>0</v>
      </c>
      <c r="I183" s="106" t="s">
        <v>67</v>
      </c>
      <c r="J183" s="105">
        <f>SUM('4月:3月'!F183)</f>
        <v>0</v>
      </c>
      <c r="K183" s="106" t="s">
        <v>67</v>
      </c>
      <c r="L183" s="394"/>
      <c r="M183" s="401"/>
      <c r="N183" s="394"/>
      <c r="O183" s="396"/>
      <c r="P183" s="96">
        <f>SUM('4月:3月'!H183)</f>
        <v>0</v>
      </c>
      <c r="Q183" s="106" t="s">
        <v>67</v>
      </c>
      <c r="R183" s="111"/>
      <c r="S183" s="111"/>
      <c r="T183" s="112"/>
      <c r="U183" s="113"/>
      <c r="W183" s="344"/>
    </row>
    <row r="184" spans="1:23" ht="20.100000000000001" customHeight="1" x14ac:dyDescent="0.2">
      <c r="A184" s="336"/>
      <c r="B184" s="427"/>
      <c r="C184" s="428"/>
      <c r="D184" s="429"/>
      <c r="E184" s="114" t="s">
        <v>116</v>
      </c>
      <c r="F184" s="115"/>
      <c r="G184" s="116"/>
      <c r="H184" s="117">
        <f t="shared" si="12"/>
        <v>0</v>
      </c>
      <c r="I184" s="116" t="s">
        <v>67</v>
      </c>
      <c r="J184" s="117">
        <f>SUM('4月:3月'!F184)</f>
        <v>0</v>
      </c>
      <c r="K184" s="116" t="s">
        <v>67</v>
      </c>
      <c r="L184" s="118"/>
      <c r="M184" s="116"/>
      <c r="N184" s="119"/>
      <c r="O184" s="120"/>
      <c r="P184" s="96">
        <f>SUM('4月:3月'!H184)</f>
        <v>0</v>
      </c>
      <c r="Q184" s="116" t="s">
        <v>67</v>
      </c>
      <c r="R184" s="124"/>
      <c r="S184" s="124"/>
      <c r="T184" s="125"/>
      <c r="U184" s="126"/>
      <c r="W184" s="344"/>
    </row>
    <row r="185" spans="1:23" ht="20.100000000000001" customHeight="1" x14ac:dyDescent="0.2">
      <c r="A185" s="336"/>
      <c r="B185" s="421" t="s">
        <v>150</v>
      </c>
      <c r="C185" s="422"/>
      <c r="D185" s="423"/>
      <c r="E185" s="88" t="s">
        <v>114</v>
      </c>
      <c r="F185" s="414"/>
      <c r="G185" s="402" t="s">
        <v>61</v>
      </c>
      <c r="H185" s="91">
        <f t="shared" si="12"/>
        <v>0</v>
      </c>
      <c r="I185" s="92" t="s">
        <v>67</v>
      </c>
      <c r="J185" s="91">
        <f>SUM('4月:3月'!F185)</f>
        <v>0</v>
      </c>
      <c r="K185" s="92" t="s">
        <v>67</v>
      </c>
      <c r="L185" s="393" t="str">
        <f>IF((H185+H186)=0,"",ROUND((J185+J186)/(H185+H186)*100,0))</f>
        <v/>
      </c>
      <c r="M185" s="402" t="s">
        <v>61</v>
      </c>
      <c r="N185" s="393" t="str">
        <f>IF(OR(F185=0,L185=""),"",ROUND(L185/F185*100,0))</f>
        <v/>
      </c>
      <c r="O185" s="395" t="s">
        <v>61</v>
      </c>
      <c r="P185" s="96">
        <f>SUM('4月:3月'!H185)</f>
        <v>0</v>
      </c>
      <c r="Q185" s="92" t="s">
        <v>67</v>
      </c>
      <c r="R185" s="98"/>
      <c r="S185" s="98"/>
      <c r="T185" s="99"/>
      <c r="U185" s="100"/>
      <c r="W185" s="344"/>
    </row>
    <row r="186" spans="1:23" ht="20.100000000000001" customHeight="1" x14ac:dyDescent="0.2">
      <c r="A186" s="336"/>
      <c r="B186" s="424"/>
      <c r="C186" s="425"/>
      <c r="D186" s="426"/>
      <c r="E186" s="102" t="s">
        <v>115</v>
      </c>
      <c r="F186" s="415"/>
      <c r="G186" s="401"/>
      <c r="H186" s="105">
        <f t="shared" si="12"/>
        <v>0</v>
      </c>
      <c r="I186" s="106" t="s">
        <v>67</v>
      </c>
      <c r="J186" s="105">
        <f>SUM('4月:3月'!F186)</f>
        <v>0</v>
      </c>
      <c r="K186" s="106" t="s">
        <v>67</v>
      </c>
      <c r="L186" s="394"/>
      <c r="M186" s="401"/>
      <c r="N186" s="394"/>
      <c r="O186" s="396"/>
      <c r="P186" s="96">
        <f>SUM('4月:3月'!H186)</f>
        <v>0</v>
      </c>
      <c r="Q186" s="106" t="s">
        <v>67</v>
      </c>
      <c r="R186" s="111"/>
      <c r="S186" s="111"/>
      <c r="T186" s="112"/>
      <c r="U186" s="113"/>
      <c r="W186" s="344"/>
    </row>
    <row r="187" spans="1:23" ht="20.100000000000001" customHeight="1" x14ac:dyDescent="0.2">
      <c r="A187" s="336"/>
      <c r="B187" s="427"/>
      <c r="C187" s="428"/>
      <c r="D187" s="429"/>
      <c r="E187" s="114" t="s">
        <v>116</v>
      </c>
      <c r="F187" s="115"/>
      <c r="G187" s="116"/>
      <c r="H187" s="117">
        <f t="shared" si="12"/>
        <v>0</v>
      </c>
      <c r="I187" s="116" t="s">
        <v>67</v>
      </c>
      <c r="J187" s="117">
        <f>SUM('4月:3月'!F187)</f>
        <v>0</v>
      </c>
      <c r="K187" s="116" t="s">
        <v>67</v>
      </c>
      <c r="L187" s="118"/>
      <c r="M187" s="116"/>
      <c r="N187" s="119"/>
      <c r="O187" s="120"/>
      <c r="P187" s="96">
        <f>SUM('4月:3月'!H187)</f>
        <v>0</v>
      </c>
      <c r="Q187" s="116" t="s">
        <v>67</v>
      </c>
      <c r="R187" s="124"/>
      <c r="S187" s="124"/>
      <c r="T187" s="125"/>
      <c r="U187" s="126"/>
      <c r="W187" s="344"/>
    </row>
    <row r="188" spans="1:23" ht="20.100000000000001" customHeight="1" x14ac:dyDescent="0.2">
      <c r="A188" s="336"/>
      <c r="B188" s="430" t="s">
        <v>275</v>
      </c>
      <c r="C188" s="431"/>
      <c r="D188" s="431"/>
      <c r="E188" s="432"/>
      <c r="F188" s="79"/>
      <c r="G188" s="78" t="s">
        <v>61</v>
      </c>
      <c r="H188" s="80">
        <f t="shared" si="12"/>
        <v>0</v>
      </c>
      <c r="I188" s="78" t="s">
        <v>70</v>
      </c>
      <c r="J188" s="80">
        <f>SUM('4月:3月'!F188)</f>
        <v>0</v>
      </c>
      <c r="K188" s="78" t="s">
        <v>70</v>
      </c>
      <c r="L188" s="81" t="str">
        <f>IF(H188=0,"",ROUND(J188/H188*100,0))</f>
        <v/>
      </c>
      <c r="M188" s="78" t="s">
        <v>61</v>
      </c>
      <c r="N188" s="80" t="str">
        <f>IF(OR(F188=0,L188=""),"",ROUND(L188/F188*100,0))</f>
        <v/>
      </c>
      <c r="O188" s="82" t="s">
        <v>61</v>
      </c>
      <c r="P188" s="96">
        <f>SUM('4月:3月'!H188)</f>
        <v>0</v>
      </c>
      <c r="Q188" s="78" t="s">
        <v>70</v>
      </c>
      <c r="R188" s="83"/>
      <c r="S188" s="83"/>
      <c r="T188" s="84"/>
      <c r="U188" s="85"/>
      <c r="W188" s="344"/>
    </row>
    <row r="189" spans="1:23" ht="20.100000000000001" customHeight="1" x14ac:dyDescent="0.2">
      <c r="A189" s="336"/>
      <c r="B189" s="430" t="s">
        <v>220</v>
      </c>
      <c r="C189" s="431"/>
      <c r="D189" s="431"/>
      <c r="E189" s="432"/>
      <c r="F189" s="79"/>
      <c r="G189" s="78" t="s">
        <v>61</v>
      </c>
      <c r="H189" s="80">
        <f t="shared" si="12"/>
        <v>0</v>
      </c>
      <c r="I189" s="78" t="s">
        <v>70</v>
      </c>
      <c r="J189" s="80">
        <f>SUM('4月:3月'!F189)</f>
        <v>0</v>
      </c>
      <c r="K189" s="78" t="s">
        <v>70</v>
      </c>
      <c r="L189" s="81" t="str">
        <f>IF(H189=0,"",ROUND(J189/H189*100,0))</f>
        <v/>
      </c>
      <c r="M189" s="78" t="s">
        <v>61</v>
      </c>
      <c r="N189" s="80" t="str">
        <f>IF(OR(F189=0,L189=""),"",ROUND(L189/F189*100,0))</f>
        <v/>
      </c>
      <c r="O189" s="82" t="s">
        <v>61</v>
      </c>
      <c r="P189" s="96">
        <f>SUM('4月:3月'!H189)</f>
        <v>0</v>
      </c>
      <c r="Q189" s="78" t="s">
        <v>70</v>
      </c>
      <c r="R189" s="83"/>
      <c r="S189" s="83"/>
      <c r="T189" s="84"/>
      <c r="U189" s="85"/>
      <c r="W189" s="344"/>
    </row>
    <row r="190" spans="1:23" ht="20.100000000000001" customHeight="1" x14ac:dyDescent="0.2">
      <c r="A190" s="336"/>
      <c r="B190" s="484" t="s">
        <v>305</v>
      </c>
      <c r="C190" s="485"/>
      <c r="D190" s="485"/>
      <c r="E190" s="486"/>
      <c r="F190" s="414"/>
      <c r="G190" s="402" t="s">
        <v>61</v>
      </c>
      <c r="H190" s="94">
        <f t="shared" si="12"/>
        <v>0</v>
      </c>
      <c r="I190" s="90" t="s">
        <v>70</v>
      </c>
      <c r="J190" s="94">
        <f>SUM('4月:3月'!F190)</f>
        <v>0</v>
      </c>
      <c r="K190" s="90" t="s">
        <v>70</v>
      </c>
      <c r="L190" s="93" t="str">
        <f>IF(H190=0,"",ROUND(J190/H190*100,0))</f>
        <v/>
      </c>
      <c r="M190" s="90" t="s">
        <v>61</v>
      </c>
      <c r="N190" s="94" t="str">
        <f>IF(OR(F190=0,L190=""),"",ROUND(L190/F190*100,0))</f>
        <v/>
      </c>
      <c r="O190" s="95" t="s">
        <v>61</v>
      </c>
      <c r="P190" s="96">
        <f>SUM('4月:3月'!H190)</f>
        <v>0</v>
      </c>
      <c r="Q190" s="90" t="s">
        <v>70</v>
      </c>
      <c r="R190" s="162"/>
      <c r="S190" s="162"/>
      <c r="T190" s="163"/>
      <c r="U190" s="164"/>
      <c r="W190" s="344"/>
    </row>
    <row r="191" spans="1:23" ht="20.100000000000001" customHeight="1" x14ac:dyDescent="0.2">
      <c r="A191" s="336"/>
      <c r="B191" s="165"/>
      <c r="C191" s="477" t="s">
        <v>316</v>
      </c>
      <c r="D191" s="478"/>
      <c r="E191" s="479"/>
      <c r="F191" s="476"/>
      <c r="G191" s="469"/>
      <c r="H191" s="117">
        <f t="shared" si="12"/>
        <v>0</v>
      </c>
      <c r="I191" s="116" t="s">
        <v>70</v>
      </c>
      <c r="J191" s="117">
        <f>SUM('4月:3月'!F191)</f>
        <v>0</v>
      </c>
      <c r="K191" s="116" t="s">
        <v>70</v>
      </c>
      <c r="L191" s="168" t="str">
        <f>IF(H191=0,"",ROUND(J191/H191*100,0))</f>
        <v/>
      </c>
      <c r="M191" s="116" t="s">
        <v>61</v>
      </c>
      <c r="N191" s="117" t="str">
        <f>IF(OR(F191=0,L191=""),"",ROUND(L191/F191*100,0))</f>
        <v/>
      </c>
      <c r="O191" s="120" t="s">
        <v>61</v>
      </c>
      <c r="P191" s="96">
        <f>SUM('4月:3月'!H191)</f>
        <v>0</v>
      </c>
      <c r="Q191" s="116" t="s">
        <v>70</v>
      </c>
      <c r="R191" s="124"/>
      <c r="S191" s="124"/>
      <c r="T191" s="125"/>
      <c r="U191" s="126"/>
      <c r="W191" s="344"/>
    </row>
    <row r="192" spans="1:23" ht="20.100000000000001" customHeight="1" x14ac:dyDescent="0.2">
      <c r="A192" s="337" t="s">
        <v>456</v>
      </c>
      <c r="B192" s="484" t="s">
        <v>268</v>
      </c>
      <c r="C192" s="485"/>
      <c r="D192" s="486"/>
      <c r="E192" s="88" t="s">
        <v>114</v>
      </c>
      <c r="F192" s="414"/>
      <c r="G192" s="402" t="s">
        <v>61</v>
      </c>
      <c r="H192" s="91">
        <f t="shared" si="12"/>
        <v>0</v>
      </c>
      <c r="I192" s="92" t="s">
        <v>67</v>
      </c>
      <c r="J192" s="91">
        <f>SUM('4月:3月'!F192)</f>
        <v>0</v>
      </c>
      <c r="K192" s="92" t="s">
        <v>67</v>
      </c>
      <c r="L192" s="393" t="str">
        <f>IF((H192+H193)=0,"",ROUND((J192+J193)/(H192+H193)*100,0))</f>
        <v/>
      </c>
      <c r="M192" s="403" t="s">
        <v>61</v>
      </c>
      <c r="N192" s="393" t="str">
        <f>IF(OR(F192=0,L192=""),"",ROUND(L192/F192*100,0))</f>
        <v/>
      </c>
      <c r="O192" s="541" t="s">
        <v>61</v>
      </c>
      <c r="P192" s="96">
        <f>SUM('4月:3月'!H192)</f>
        <v>0</v>
      </c>
      <c r="Q192" s="92" t="s">
        <v>67</v>
      </c>
      <c r="R192" s="98"/>
      <c r="S192" s="98"/>
      <c r="T192" s="99"/>
      <c r="U192" s="100"/>
      <c r="W192" s="344"/>
    </row>
    <row r="193" spans="1:23" ht="20.100000000000001" customHeight="1" x14ac:dyDescent="0.2">
      <c r="A193" s="336"/>
      <c r="B193" s="543"/>
      <c r="C193" s="544"/>
      <c r="D193" s="545"/>
      <c r="E193" s="102" t="s">
        <v>115</v>
      </c>
      <c r="F193" s="415"/>
      <c r="G193" s="401"/>
      <c r="H193" s="105">
        <f t="shared" si="12"/>
        <v>0</v>
      </c>
      <c r="I193" s="106" t="s">
        <v>67</v>
      </c>
      <c r="J193" s="105">
        <f>SUM('4月:3月'!F193)</f>
        <v>0</v>
      </c>
      <c r="K193" s="106" t="s">
        <v>67</v>
      </c>
      <c r="L193" s="394"/>
      <c r="M193" s="404"/>
      <c r="N193" s="394"/>
      <c r="O193" s="542"/>
      <c r="P193" s="96">
        <f>SUM('4月:3月'!H193)</f>
        <v>0</v>
      </c>
      <c r="Q193" s="106" t="s">
        <v>67</v>
      </c>
      <c r="R193" s="111"/>
      <c r="S193" s="111"/>
      <c r="T193" s="112"/>
      <c r="U193" s="113"/>
      <c r="W193" s="344"/>
    </row>
    <row r="194" spans="1:23" ht="20.100000000000001" customHeight="1" x14ac:dyDescent="0.2">
      <c r="A194" s="336"/>
      <c r="B194" s="546"/>
      <c r="C194" s="547"/>
      <c r="D194" s="548"/>
      <c r="E194" s="114" t="s">
        <v>116</v>
      </c>
      <c r="F194" s="115"/>
      <c r="G194" s="116"/>
      <c r="H194" s="105">
        <f t="shared" si="12"/>
        <v>0</v>
      </c>
      <c r="I194" s="106" t="s">
        <v>67</v>
      </c>
      <c r="J194" s="105">
        <f>SUM('4月:3月'!F194)</f>
        <v>0</v>
      </c>
      <c r="K194" s="106" t="s">
        <v>67</v>
      </c>
      <c r="L194" s="118"/>
      <c r="M194" s="167"/>
      <c r="N194" s="119"/>
      <c r="O194" s="167"/>
      <c r="P194" s="96">
        <f>SUM('4月:3月'!H194)</f>
        <v>0</v>
      </c>
      <c r="Q194" s="106" t="s">
        <v>67</v>
      </c>
      <c r="R194" s="111"/>
      <c r="S194" s="111"/>
      <c r="T194" s="112"/>
      <c r="U194" s="113"/>
      <c r="W194" s="344"/>
    </row>
    <row r="195" spans="1:23" ht="20.100000000000001" customHeight="1" x14ac:dyDescent="0.2">
      <c r="A195" s="336"/>
      <c r="B195" s="484" t="s">
        <v>269</v>
      </c>
      <c r="C195" s="485"/>
      <c r="D195" s="486"/>
      <c r="E195" s="88" t="s">
        <v>114</v>
      </c>
      <c r="F195" s="414"/>
      <c r="G195" s="402" t="s">
        <v>61</v>
      </c>
      <c r="H195" s="91">
        <f t="shared" si="12"/>
        <v>0</v>
      </c>
      <c r="I195" s="92" t="s">
        <v>67</v>
      </c>
      <c r="J195" s="91">
        <f>SUM('4月:3月'!F195)</f>
        <v>0</v>
      </c>
      <c r="K195" s="92" t="s">
        <v>67</v>
      </c>
      <c r="L195" s="393" t="str">
        <f>IF((H195+H196)=0,"",ROUND((J195+J196)/(H195+H196)*100,0))</f>
        <v/>
      </c>
      <c r="M195" s="403" t="s">
        <v>61</v>
      </c>
      <c r="N195" s="393" t="str">
        <f>IF(OR(F195=0,L195=""),"",ROUND(L195/F195*100,0))</f>
        <v/>
      </c>
      <c r="O195" s="541" t="s">
        <v>350</v>
      </c>
      <c r="P195" s="96">
        <f>SUM('4月:3月'!H195)</f>
        <v>0</v>
      </c>
      <c r="Q195" s="92" t="s">
        <v>67</v>
      </c>
      <c r="R195" s="98"/>
      <c r="S195" s="98"/>
      <c r="T195" s="99"/>
      <c r="U195" s="100"/>
      <c r="W195" s="344"/>
    </row>
    <row r="196" spans="1:23" ht="20.100000000000001" customHeight="1" x14ac:dyDescent="0.2">
      <c r="A196" s="336"/>
      <c r="B196" s="543"/>
      <c r="C196" s="544"/>
      <c r="D196" s="545"/>
      <c r="E196" s="102" t="s">
        <v>115</v>
      </c>
      <c r="F196" s="415"/>
      <c r="G196" s="401"/>
      <c r="H196" s="105">
        <f t="shared" si="12"/>
        <v>0</v>
      </c>
      <c r="I196" s="106" t="s">
        <v>67</v>
      </c>
      <c r="J196" s="105">
        <f>SUM('4月:3月'!F196)</f>
        <v>0</v>
      </c>
      <c r="K196" s="106" t="s">
        <v>67</v>
      </c>
      <c r="L196" s="394"/>
      <c r="M196" s="404"/>
      <c r="N196" s="394"/>
      <c r="O196" s="542"/>
      <c r="P196" s="96">
        <f>SUM('4月:3月'!H196)</f>
        <v>0</v>
      </c>
      <c r="Q196" s="106" t="s">
        <v>67</v>
      </c>
      <c r="R196" s="111"/>
      <c r="S196" s="111"/>
      <c r="T196" s="112"/>
      <c r="U196" s="113"/>
      <c r="W196" s="344"/>
    </row>
    <row r="197" spans="1:23" ht="20.100000000000001" customHeight="1" x14ac:dyDescent="0.2">
      <c r="A197" s="336"/>
      <c r="B197" s="546"/>
      <c r="C197" s="547"/>
      <c r="D197" s="548"/>
      <c r="E197" s="114" t="s">
        <v>116</v>
      </c>
      <c r="F197" s="115"/>
      <c r="G197" s="116"/>
      <c r="H197" s="105">
        <f t="shared" si="12"/>
        <v>0</v>
      </c>
      <c r="I197" s="106" t="s">
        <v>67</v>
      </c>
      <c r="J197" s="105">
        <f>SUM('4月:3月'!F197)</f>
        <v>0</v>
      </c>
      <c r="K197" s="106" t="s">
        <v>67</v>
      </c>
      <c r="L197" s="118"/>
      <c r="M197" s="167"/>
      <c r="N197" s="119"/>
      <c r="O197" s="167"/>
      <c r="P197" s="96">
        <f>SUM('4月:3月'!H197)</f>
        <v>0</v>
      </c>
      <c r="Q197" s="106" t="s">
        <v>67</v>
      </c>
      <c r="R197" s="111"/>
      <c r="S197" s="111"/>
      <c r="T197" s="112"/>
      <c r="U197" s="113"/>
      <c r="W197" s="344"/>
    </row>
    <row r="198" spans="1:23" ht="20.100000000000001" customHeight="1" x14ac:dyDescent="0.2">
      <c r="A198" s="336"/>
      <c r="B198" s="484" t="s">
        <v>339</v>
      </c>
      <c r="C198" s="485"/>
      <c r="D198" s="486"/>
      <c r="E198" s="88" t="s">
        <v>114</v>
      </c>
      <c r="F198" s="414"/>
      <c r="G198" s="402" t="s">
        <v>61</v>
      </c>
      <c r="H198" s="91">
        <f t="shared" si="12"/>
        <v>0</v>
      </c>
      <c r="I198" s="92" t="s">
        <v>67</v>
      </c>
      <c r="J198" s="91">
        <f>SUM('4月:3月'!F198)</f>
        <v>0</v>
      </c>
      <c r="K198" s="92" t="s">
        <v>67</v>
      </c>
      <c r="L198" s="393" t="str">
        <f>IF((H198+H199)=0,"",ROUND((J198+J199)/(H198+H199)*100,0))</f>
        <v/>
      </c>
      <c r="M198" s="403" t="s">
        <v>61</v>
      </c>
      <c r="N198" s="393" t="str">
        <f>IF(OR(F198=0,L198=""),"",ROUND(L198/F198*100,0))</f>
        <v/>
      </c>
      <c r="O198" s="541" t="s">
        <v>350</v>
      </c>
      <c r="P198" s="96">
        <f>SUM('4月:3月'!H198)</f>
        <v>0</v>
      </c>
      <c r="Q198" s="92" t="s">
        <v>67</v>
      </c>
      <c r="R198" s="98"/>
      <c r="S198" s="98"/>
      <c r="T198" s="99"/>
      <c r="U198" s="100"/>
      <c r="W198" s="344"/>
    </row>
    <row r="199" spans="1:23" ht="20.100000000000001" customHeight="1" x14ac:dyDescent="0.2">
      <c r="A199" s="336"/>
      <c r="B199" s="543"/>
      <c r="C199" s="544"/>
      <c r="D199" s="545"/>
      <c r="E199" s="102" t="s">
        <v>115</v>
      </c>
      <c r="F199" s="415"/>
      <c r="G199" s="401"/>
      <c r="H199" s="105">
        <f t="shared" si="12"/>
        <v>0</v>
      </c>
      <c r="I199" s="106" t="s">
        <v>67</v>
      </c>
      <c r="J199" s="105">
        <f>SUM('4月:3月'!F199)</f>
        <v>0</v>
      </c>
      <c r="K199" s="106" t="s">
        <v>67</v>
      </c>
      <c r="L199" s="394"/>
      <c r="M199" s="404"/>
      <c r="N199" s="394"/>
      <c r="O199" s="542"/>
      <c r="P199" s="96">
        <f>SUM('4月:3月'!H199)</f>
        <v>0</v>
      </c>
      <c r="Q199" s="106" t="s">
        <v>67</v>
      </c>
      <c r="R199" s="111"/>
      <c r="S199" s="111"/>
      <c r="T199" s="112"/>
      <c r="U199" s="113"/>
      <c r="W199" s="344"/>
    </row>
    <row r="200" spans="1:23" ht="20.100000000000001" customHeight="1" x14ac:dyDescent="0.2">
      <c r="A200" s="336"/>
      <c r="B200" s="546"/>
      <c r="C200" s="547"/>
      <c r="D200" s="548"/>
      <c r="E200" s="114" t="s">
        <v>116</v>
      </c>
      <c r="F200" s="115"/>
      <c r="G200" s="116"/>
      <c r="H200" s="105">
        <f t="shared" si="12"/>
        <v>0</v>
      </c>
      <c r="I200" s="106" t="s">
        <v>67</v>
      </c>
      <c r="J200" s="105">
        <f>SUM('4月:3月'!F200)</f>
        <v>0</v>
      </c>
      <c r="K200" s="106" t="s">
        <v>67</v>
      </c>
      <c r="L200" s="118"/>
      <c r="M200" s="167"/>
      <c r="N200" s="119"/>
      <c r="O200" s="167"/>
      <c r="P200" s="96">
        <f>SUM('4月:3月'!H200)</f>
        <v>0</v>
      </c>
      <c r="Q200" s="106" t="s">
        <v>67</v>
      </c>
      <c r="R200" s="111"/>
      <c r="S200" s="111"/>
      <c r="T200" s="112"/>
      <c r="U200" s="113"/>
      <c r="W200" s="344"/>
    </row>
    <row r="201" spans="1:23" ht="21" customHeight="1" x14ac:dyDescent="0.2">
      <c r="A201" s="337" t="s">
        <v>457</v>
      </c>
      <c r="B201" s="440" t="s">
        <v>367</v>
      </c>
      <c r="C201" s="421" t="s">
        <v>368</v>
      </c>
      <c r="D201" s="423"/>
      <c r="E201" s="88" t="s">
        <v>114</v>
      </c>
      <c r="F201" s="414"/>
      <c r="G201" s="402" t="s">
        <v>61</v>
      </c>
      <c r="H201" s="91">
        <f>H204+H207+H210+H213</f>
        <v>0</v>
      </c>
      <c r="I201" s="92" t="s">
        <v>67</v>
      </c>
      <c r="J201" s="345">
        <f>J204+J207+J210+J213</f>
        <v>0</v>
      </c>
      <c r="K201" s="92" t="s">
        <v>67</v>
      </c>
      <c r="L201" s="393" t="str">
        <f>IF((H201+H202)=0,"",ROUND((J201+J202)/(H201+H202)*100,0))</f>
        <v/>
      </c>
      <c r="M201" s="402" t="s">
        <v>61</v>
      </c>
      <c r="N201" s="393" t="str">
        <f>IF(OR(F201=0,L201=""),"",ROUND(L201/F201*100,0))</f>
        <v/>
      </c>
      <c r="O201" s="395" t="s">
        <v>61</v>
      </c>
      <c r="P201" s="96">
        <f>SUM('4月:3月'!H201)</f>
        <v>0</v>
      </c>
      <c r="Q201" s="92" t="s">
        <v>67</v>
      </c>
      <c r="R201" s="98"/>
      <c r="S201" s="98"/>
      <c r="T201" s="99"/>
      <c r="U201" s="100"/>
      <c r="W201" s="344"/>
    </row>
    <row r="202" spans="1:23" ht="21" customHeight="1" x14ac:dyDescent="0.2">
      <c r="A202" s="336"/>
      <c r="B202" s="441"/>
      <c r="C202" s="424"/>
      <c r="D202" s="426"/>
      <c r="E202" s="102" t="s">
        <v>115</v>
      </c>
      <c r="F202" s="415"/>
      <c r="G202" s="401"/>
      <c r="H202" s="105">
        <f>H205+H208+H211+H214</f>
        <v>0</v>
      </c>
      <c r="I202" s="106" t="s">
        <v>67</v>
      </c>
      <c r="J202" s="346">
        <f>J205+J208+J211+J214</f>
        <v>0</v>
      </c>
      <c r="K202" s="106" t="s">
        <v>67</v>
      </c>
      <c r="L202" s="394"/>
      <c r="M202" s="401"/>
      <c r="N202" s="394"/>
      <c r="O202" s="396"/>
      <c r="P202" s="96">
        <f>SUM('4月:3月'!H202)</f>
        <v>0</v>
      </c>
      <c r="Q202" s="106" t="s">
        <v>67</v>
      </c>
      <c r="R202" s="111"/>
      <c r="S202" s="111"/>
      <c r="T202" s="112"/>
      <c r="U202" s="113"/>
      <c r="W202" s="344"/>
    </row>
    <row r="203" spans="1:23" ht="21" customHeight="1" x14ac:dyDescent="0.2">
      <c r="A203" s="336"/>
      <c r="B203" s="441"/>
      <c r="C203" s="424"/>
      <c r="D203" s="426"/>
      <c r="E203" s="114" t="s">
        <v>116</v>
      </c>
      <c r="F203" s="115"/>
      <c r="G203" s="116"/>
      <c r="H203" s="117">
        <f>H206+H209+H212+H215</f>
        <v>0</v>
      </c>
      <c r="I203" s="116" t="s">
        <v>67</v>
      </c>
      <c r="J203" s="117">
        <f>J206+J209+J212+J215</f>
        <v>0</v>
      </c>
      <c r="K203" s="116" t="s">
        <v>67</v>
      </c>
      <c r="L203" s="118"/>
      <c r="M203" s="116"/>
      <c r="N203" s="119"/>
      <c r="O203" s="120"/>
      <c r="P203" s="96">
        <f>SUM('4月:3月'!H203)</f>
        <v>0</v>
      </c>
      <c r="Q203" s="116" t="s">
        <v>67</v>
      </c>
      <c r="R203" s="124"/>
      <c r="S203" s="124"/>
      <c r="T203" s="125"/>
      <c r="U203" s="126"/>
      <c r="W203" s="344"/>
    </row>
    <row r="204" spans="1:23" ht="21" customHeight="1" x14ac:dyDescent="0.2">
      <c r="A204" s="455"/>
      <c r="B204" s="441"/>
      <c r="C204" s="438"/>
      <c r="D204" s="433" t="s">
        <v>401</v>
      </c>
      <c r="E204" s="88" t="s">
        <v>114</v>
      </c>
      <c r="F204" s="414"/>
      <c r="G204" s="402" t="s">
        <v>61</v>
      </c>
      <c r="H204" s="91">
        <f t="shared" ref="H204:H227" si="13">J204+P204</f>
        <v>0</v>
      </c>
      <c r="I204" s="92" t="s">
        <v>67</v>
      </c>
      <c r="J204" s="91">
        <f>SUM('4月:3月'!F204)</f>
        <v>0</v>
      </c>
      <c r="K204" s="92" t="s">
        <v>67</v>
      </c>
      <c r="L204" s="129"/>
      <c r="M204" s="402"/>
      <c r="N204" s="129"/>
      <c r="O204" s="395"/>
      <c r="P204" s="96">
        <f>SUM('4月:3月'!H204)</f>
        <v>0</v>
      </c>
      <c r="Q204" s="92" t="s">
        <v>67</v>
      </c>
      <c r="R204" s="98"/>
      <c r="S204" s="98"/>
      <c r="T204" s="99"/>
      <c r="U204" s="100"/>
      <c r="W204" s="344"/>
    </row>
    <row r="205" spans="1:23" ht="21" customHeight="1" x14ac:dyDescent="0.2">
      <c r="A205" s="455"/>
      <c r="B205" s="441"/>
      <c r="C205" s="438"/>
      <c r="D205" s="398"/>
      <c r="E205" s="102" t="s">
        <v>115</v>
      </c>
      <c r="F205" s="415"/>
      <c r="G205" s="401"/>
      <c r="H205" s="105">
        <f t="shared" si="13"/>
        <v>0</v>
      </c>
      <c r="I205" s="106" t="s">
        <v>67</v>
      </c>
      <c r="J205" s="105">
        <f>SUM('4月:3月'!F205)</f>
        <v>0</v>
      </c>
      <c r="K205" s="106" t="s">
        <v>67</v>
      </c>
      <c r="L205" s="138"/>
      <c r="M205" s="401"/>
      <c r="N205" s="138"/>
      <c r="O205" s="396"/>
      <c r="P205" s="96">
        <f>SUM('4月:3月'!H205)</f>
        <v>0</v>
      </c>
      <c r="Q205" s="106" t="s">
        <v>67</v>
      </c>
      <c r="R205" s="111"/>
      <c r="S205" s="111"/>
      <c r="T205" s="112"/>
      <c r="U205" s="113"/>
      <c r="W205" s="344"/>
    </row>
    <row r="206" spans="1:23" ht="21" customHeight="1" x14ac:dyDescent="0.2">
      <c r="A206" s="336"/>
      <c r="B206" s="441"/>
      <c r="C206" s="438"/>
      <c r="D206" s="399"/>
      <c r="E206" s="152" t="s">
        <v>116</v>
      </c>
      <c r="F206" s="153"/>
      <c r="G206" s="156"/>
      <c r="H206" s="155">
        <f t="shared" si="13"/>
        <v>0</v>
      </c>
      <c r="I206" s="156" t="s">
        <v>67</v>
      </c>
      <c r="J206" s="155">
        <f>SUM('4月:3月'!F206)</f>
        <v>0</v>
      </c>
      <c r="K206" s="156" t="s">
        <v>67</v>
      </c>
      <c r="L206" s="157"/>
      <c r="M206" s="156"/>
      <c r="N206" s="119"/>
      <c r="O206" s="120"/>
      <c r="P206" s="96">
        <f>SUM('4月:3月'!H206)</f>
        <v>0</v>
      </c>
      <c r="Q206" s="156" t="s">
        <v>67</v>
      </c>
      <c r="R206" s="142"/>
      <c r="S206" s="142"/>
      <c r="T206" s="143"/>
      <c r="U206" s="144"/>
      <c r="W206" s="344"/>
    </row>
    <row r="207" spans="1:23" ht="21" customHeight="1" x14ac:dyDescent="0.2">
      <c r="A207" s="455"/>
      <c r="B207" s="441"/>
      <c r="C207" s="438"/>
      <c r="D207" s="397" t="s">
        <v>402</v>
      </c>
      <c r="E207" s="102" t="s">
        <v>114</v>
      </c>
      <c r="F207" s="434"/>
      <c r="G207" s="400" t="s">
        <v>61</v>
      </c>
      <c r="H207" s="155">
        <f t="shared" si="13"/>
        <v>0</v>
      </c>
      <c r="I207" s="106" t="s">
        <v>67</v>
      </c>
      <c r="J207" s="105">
        <f>SUM('4月:3月'!F207)</f>
        <v>0</v>
      </c>
      <c r="K207" s="106" t="s">
        <v>67</v>
      </c>
      <c r="L207" s="129"/>
      <c r="M207" s="402"/>
      <c r="N207" s="129"/>
      <c r="O207" s="395"/>
      <c r="P207" s="96">
        <f>SUM('4月:3月'!H207)</f>
        <v>0</v>
      </c>
      <c r="Q207" s="106" t="s">
        <v>67</v>
      </c>
      <c r="R207" s="111"/>
      <c r="S207" s="111"/>
      <c r="T207" s="112"/>
      <c r="U207" s="113"/>
      <c r="W207" s="344"/>
    </row>
    <row r="208" spans="1:23" ht="21" customHeight="1" x14ac:dyDescent="0.2">
      <c r="A208" s="455"/>
      <c r="B208" s="441"/>
      <c r="C208" s="438"/>
      <c r="D208" s="398"/>
      <c r="E208" s="102" t="s">
        <v>115</v>
      </c>
      <c r="F208" s="415"/>
      <c r="G208" s="401"/>
      <c r="H208" s="105">
        <f t="shared" si="13"/>
        <v>0</v>
      </c>
      <c r="I208" s="106" t="s">
        <v>67</v>
      </c>
      <c r="J208" s="105">
        <f>SUM('4月:3月'!F208)</f>
        <v>0</v>
      </c>
      <c r="K208" s="106" t="s">
        <v>67</v>
      </c>
      <c r="L208" s="138"/>
      <c r="M208" s="401"/>
      <c r="N208" s="138"/>
      <c r="O208" s="396"/>
      <c r="P208" s="96">
        <f>SUM('4月:3月'!H208)</f>
        <v>0</v>
      </c>
      <c r="Q208" s="106" t="s">
        <v>67</v>
      </c>
      <c r="R208" s="111"/>
      <c r="S208" s="111"/>
      <c r="T208" s="112"/>
      <c r="U208" s="113"/>
      <c r="W208" s="344"/>
    </row>
    <row r="209" spans="1:23" ht="18.600000000000001" customHeight="1" x14ac:dyDescent="0.2">
      <c r="A209" s="336"/>
      <c r="B209" s="441"/>
      <c r="C209" s="438"/>
      <c r="D209" s="399"/>
      <c r="E209" s="152" t="s">
        <v>116</v>
      </c>
      <c r="F209" s="153"/>
      <c r="G209" s="156"/>
      <c r="H209" s="155">
        <f t="shared" si="13"/>
        <v>0</v>
      </c>
      <c r="I209" s="156" t="s">
        <v>67</v>
      </c>
      <c r="J209" s="155">
        <f>SUM('4月:3月'!F209)</f>
        <v>0</v>
      </c>
      <c r="K209" s="156" t="s">
        <v>67</v>
      </c>
      <c r="L209" s="157"/>
      <c r="M209" s="350"/>
      <c r="N209" s="119"/>
      <c r="O209" s="120"/>
      <c r="P209" s="96">
        <f>SUM('4月:3月'!H209)</f>
        <v>0</v>
      </c>
      <c r="Q209" s="156" t="s">
        <v>67</v>
      </c>
      <c r="R209" s="142"/>
      <c r="S209" s="142"/>
      <c r="T209" s="143"/>
      <c r="U209" s="144"/>
      <c r="W209" s="344"/>
    </row>
    <row r="210" spans="1:23" ht="21" customHeight="1" x14ac:dyDescent="0.2">
      <c r="A210" s="455"/>
      <c r="B210" s="441"/>
      <c r="C210" s="438"/>
      <c r="D210" s="397" t="s">
        <v>403</v>
      </c>
      <c r="E210" s="102" t="s">
        <v>114</v>
      </c>
      <c r="F210" s="434"/>
      <c r="G210" s="400" t="s">
        <v>61</v>
      </c>
      <c r="H210" s="105">
        <f t="shared" si="13"/>
        <v>0</v>
      </c>
      <c r="I210" s="106" t="s">
        <v>67</v>
      </c>
      <c r="J210" s="105">
        <f>SUM('4月:3月'!F210)</f>
        <v>0</v>
      </c>
      <c r="K210" s="106" t="s">
        <v>67</v>
      </c>
      <c r="L210" s="129"/>
      <c r="M210" s="402"/>
      <c r="N210" s="129"/>
      <c r="O210" s="395"/>
      <c r="P210" s="96">
        <f>SUM('4月:3月'!H210)</f>
        <v>0</v>
      </c>
      <c r="Q210" s="106" t="s">
        <v>67</v>
      </c>
      <c r="R210" s="111"/>
      <c r="S210" s="111"/>
      <c r="T210" s="112"/>
      <c r="U210" s="113"/>
      <c r="W210" s="344"/>
    </row>
    <row r="211" spans="1:23" ht="21" customHeight="1" x14ac:dyDescent="0.2">
      <c r="A211" s="455"/>
      <c r="B211" s="441"/>
      <c r="C211" s="438"/>
      <c r="D211" s="398"/>
      <c r="E211" s="102" t="s">
        <v>115</v>
      </c>
      <c r="F211" s="415"/>
      <c r="G211" s="401"/>
      <c r="H211" s="105">
        <f t="shared" si="13"/>
        <v>0</v>
      </c>
      <c r="I211" s="106" t="s">
        <v>67</v>
      </c>
      <c r="J211" s="105">
        <f>SUM('4月:3月'!F211)</f>
        <v>0</v>
      </c>
      <c r="K211" s="106" t="s">
        <v>67</v>
      </c>
      <c r="L211" s="138"/>
      <c r="M211" s="401"/>
      <c r="N211" s="138"/>
      <c r="O211" s="396"/>
      <c r="P211" s="96">
        <f>SUM('4月:3月'!H211)</f>
        <v>0</v>
      </c>
      <c r="Q211" s="106" t="s">
        <v>67</v>
      </c>
      <c r="R211" s="111"/>
      <c r="S211" s="111"/>
      <c r="T211" s="112"/>
      <c r="U211" s="113"/>
      <c r="W211" s="344"/>
    </row>
    <row r="212" spans="1:23" ht="21" customHeight="1" x14ac:dyDescent="0.2">
      <c r="A212" s="336"/>
      <c r="B212" s="441"/>
      <c r="C212" s="438"/>
      <c r="D212" s="399"/>
      <c r="E212" s="102" t="s">
        <v>116</v>
      </c>
      <c r="F212" s="135"/>
      <c r="G212" s="106"/>
      <c r="H212" s="105">
        <f t="shared" si="13"/>
        <v>0</v>
      </c>
      <c r="I212" s="106" t="s">
        <v>67</v>
      </c>
      <c r="J212" s="105">
        <f>SUM('4月:3月'!F212)</f>
        <v>0</v>
      </c>
      <c r="K212" s="106" t="s">
        <v>67</v>
      </c>
      <c r="L212" s="157"/>
      <c r="M212" s="350"/>
      <c r="N212" s="119"/>
      <c r="O212" s="120"/>
      <c r="P212" s="96">
        <f>SUM('4月:3月'!H212)</f>
        <v>0</v>
      </c>
      <c r="Q212" s="106" t="s">
        <v>67</v>
      </c>
      <c r="R212" s="111"/>
      <c r="S212" s="111"/>
      <c r="T212" s="112"/>
      <c r="U212" s="113"/>
      <c r="W212" s="344"/>
    </row>
    <row r="213" spans="1:23" ht="21" customHeight="1" x14ac:dyDescent="0.2">
      <c r="A213" s="455"/>
      <c r="B213" s="441"/>
      <c r="C213" s="438"/>
      <c r="D213" s="397" t="s">
        <v>404</v>
      </c>
      <c r="E213" s="146" t="s">
        <v>114</v>
      </c>
      <c r="F213" s="434"/>
      <c r="G213" s="400" t="s">
        <v>61</v>
      </c>
      <c r="H213" s="107">
        <f t="shared" si="13"/>
        <v>0</v>
      </c>
      <c r="I213" s="104" t="s">
        <v>67</v>
      </c>
      <c r="J213" s="107">
        <f>SUM('4月:3月'!F213)</f>
        <v>0</v>
      </c>
      <c r="K213" s="104" t="s">
        <v>67</v>
      </c>
      <c r="L213" s="129"/>
      <c r="M213" s="402"/>
      <c r="N213" s="129"/>
      <c r="O213" s="395"/>
      <c r="P213" s="96">
        <f>SUM('4月:3月'!H213)</f>
        <v>0</v>
      </c>
      <c r="Q213" s="104" t="s">
        <v>67</v>
      </c>
      <c r="R213" s="131"/>
      <c r="S213" s="131"/>
      <c r="T213" s="132"/>
      <c r="U213" s="133"/>
      <c r="W213" s="344"/>
    </row>
    <row r="214" spans="1:23" ht="21" customHeight="1" x14ac:dyDescent="0.2">
      <c r="A214" s="455"/>
      <c r="B214" s="441"/>
      <c r="C214" s="438"/>
      <c r="D214" s="398"/>
      <c r="E214" s="102" t="s">
        <v>115</v>
      </c>
      <c r="F214" s="415"/>
      <c r="G214" s="401"/>
      <c r="H214" s="105">
        <f t="shared" si="13"/>
        <v>0</v>
      </c>
      <c r="I214" s="106" t="s">
        <v>67</v>
      </c>
      <c r="J214" s="105">
        <f>SUM('4月:3月'!F214)</f>
        <v>0</v>
      </c>
      <c r="K214" s="106" t="s">
        <v>67</v>
      </c>
      <c r="L214" s="138"/>
      <c r="M214" s="401"/>
      <c r="N214" s="138"/>
      <c r="O214" s="396"/>
      <c r="P214" s="96">
        <f>SUM('4月:3月'!H214)</f>
        <v>0</v>
      </c>
      <c r="Q214" s="106" t="s">
        <v>67</v>
      </c>
      <c r="R214" s="111"/>
      <c r="S214" s="111"/>
      <c r="T214" s="112"/>
      <c r="U214" s="113"/>
      <c r="W214" s="344"/>
    </row>
    <row r="215" spans="1:23" ht="18.600000000000001" customHeight="1" x14ac:dyDescent="0.2">
      <c r="A215" s="336"/>
      <c r="B215" s="442"/>
      <c r="C215" s="439"/>
      <c r="D215" s="443"/>
      <c r="E215" s="114" t="s">
        <v>116</v>
      </c>
      <c r="F215" s="115"/>
      <c r="G215" s="116"/>
      <c r="H215" s="117">
        <f t="shared" si="13"/>
        <v>0</v>
      </c>
      <c r="I215" s="116" t="s">
        <v>67</v>
      </c>
      <c r="J215" s="117">
        <f>SUM('4月:3月'!F215)</f>
        <v>0</v>
      </c>
      <c r="K215" s="116" t="s">
        <v>67</v>
      </c>
      <c r="L215" s="157"/>
      <c r="M215" s="350"/>
      <c r="N215" s="119"/>
      <c r="O215" s="120"/>
      <c r="P215" s="96">
        <f>SUM('4月:3月'!H215)</f>
        <v>0</v>
      </c>
      <c r="Q215" s="116" t="s">
        <v>67</v>
      </c>
      <c r="R215" s="124"/>
      <c r="S215" s="124"/>
      <c r="T215" s="125"/>
      <c r="U215" s="126"/>
      <c r="W215" s="344"/>
    </row>
    <row r="216" spans="1:23" ht="18" customHeight="1" x14ac:dyDescent="0.2">
      <c r="A216" s="336"/>
      <c r="B216" s="421" t="s">
        <v>296</v>
      </c>
      <c r="C216" s="422"/>
      <c r="D216" s="423"/>
      <c r="E216" s="88" t="s">
        <v>114</v>
      </c>
      <c r="F216" s="414"/>
      <c r="G216" s="402" t="s">
        <v>61</v>
      </c>
      <c r="H216" s="91">
        <f t="shared" si="13"/>
        <v>0</v>
      </c>
      <c r="I216" s="92" t="s">
        <v>67</v>
      </c>
      <c r="J216" s="91">
        <f>SUM('4月:3月'!F216)</f>
        <v>0</v>
      </c>
      <c r="K216" s="92" t="s">
        <v>67</v>
      </c>
      <c r="L216" s="393" t="str">
        <f>IF((H216+H217)=0,"",ROUND((J216+J217)/(H216+H217)*100,0))</f>
        <v/>
      </c>
      <c r="M216" s="402" t="s">
        <v>61</v>
      </c>
      <c r="N216" s="393" t="str">
        <f>IF(OR(F216=0,L216=""),"",ROUND(L216/F216*100,0))</f>
        <v/>
      </c>
      <c r="O216" s="395" t="s">
        <v>61</v>
      </c>
      <c r="P216" s="96">
        <f>SUM('4月:3月'!H216)</f>
        <v>0</v>
      </c>
      <c r="Q216" s="92" t="s">
        <v>67</v>
      </c>
      <c r="R216" s="98"/>
      <c r="S216" s="98"/>
      <c r="T216" s="99"/>
      <c r="U216" s="100"/>
      <c r="W216" s="344"/>
    </row>
    <row r="217" spans="1:23" ht="18" customHeight="1" x14ac:dyDescent="0.2">
      <c r="A217" s="336"/>
      <c r="B217" s="424"/>
      <c r="C217" s="425"/>
      <c r="D217" s="426"/>
      <c r="E217" s="102" t="s">
        <v>115</v>
      </c>
      <c r="F217" s="415"/>
      <c r="G217" s="401"/>
      <c r="H217" s="105">
        <f t="shared" si="13"/>
        <v>0</v>
      </c>
      <c r="I217" s="106" t="s">
        <v>67</v>
      </c>
      <c r="J217" s="105">
        <f>SUM('4月:3月'!F217)</f>
        <v>0</v>
      </c>
      <c r="K217" s="106" t="s">
        <v>67</v>
      </c>
      <c r="L217" s="394"/>
      <c r="M217" s="401"/>
      <c r="N217" s="394"/>
      <c r="O217" s="396"/>
      <c r="P217" s="96">
        <f>SUM('4月:3月'!H217)</f>
        <v>0</v>
      </c>
      <c r="Q217" s="106" t="s">
        <v>67</v>
      </c>
      <c r="R217" s="111"/>
      <c r="S217" s="111"/>
      <c r="T217" s="112"/>
      <c r="U217" s="113"/>
      <c r="W217" s="344"/>
    </row>
    <row r="218" spans="1:23" ht="18" customHeight="1" x14ac:dyDescent="0.2">
      <c r="A218" s="336"/>
      <c r="B218" s="427"/>
      <c r="C218" s="428"/>
      <c r="D218" s="429"/>
      <c r="E218" s="114" t="s">
        <v>116</v>
      </c>
      <c r="F218" s="115"/>
      <c r="G218" s="116"/>
      <c r="H218" s="117">
        <f t="shared" si="13"/>
        <v>0</v>
      </c>
      <c r="I218" s="116" t="s">
        <v>67</v>
      </c>
      <c r="J218" s="117">
        <f>SUM('4月:3月'!F218)</f>
        <v>0</v>
      </c>
      <c r="K218" s="116" t="s">
        <v>67</v>
      </c>
      <c r="L218" s="118"/>
      <c r="M218" s="116"/>
      <c r="N218" s="119"/>
      <c r="O218" s="120"/>
      <c r="P218" s="96">
        <f>SUM('4月:3月'!H218)</f>
        <v>0</v>
      </c>
      <c r="Q218" s="116" t="s">
        <v>67</v>
      </c>
      <c r="R218" s="124"/>
      <c r="S218" s="124"/>
      <c r="T218" s="125"/>
      <c r="U218" s="126"/>
      <c r="W218" s="344"/>
    </row>
    <row r="219" spans="1:23" ht="18" customHeight="1" x14ac:dyDescent="0.2">
      <c r="A219" s="336"/>
      <c r="B219" s="421" t="s">
        <v>151</v>
      </c>
      <c r="C219" s="422"/>
      <c r="D219" s="423"/>
      <c r="E219" s="88" t="s">
        <v>114</v>
      </c>
      <c r="F219" s="414"/>
      <c r="G219" s="402" t="s">
        <v>61</v>
      </c>
      <c r="H219" s="91">
        <f t="shared" si="13"/>
        <v>0</v>
      </c>
      <c r="I219" s="92" t="s">
        <v>67</v>
      </c>
      <c r="J219" s="91">
        <f>SUM('4月:3月'!F219)</f>
        <v>0</v>
      </c>
      <c r="K219" s="92" t="s">
        <v>67</v>
      </c>
      <c r="L219" s="393" t="str">
        <f>IF((H219+H220)=0,"",ROUND((J219+J220)/(H219+H220)*100,0))</f>
        <v/>
      </c>
      <c r="M219" s="402" t="s">
        <v>61</v>
      </c>
      <c r="N219" s="393" t="str">
        <f>IF(OR(F219=0,L219=""),"",ROUND(L219/F219*100,0))</f>
        <v/>
      </c>
      <c r="O219" s="395" t="s">
        <v>61</v>
      </c>
      <c r="P219" s="96">
        <f>SUM('4月:3月'!H219)</f>
        <v>0</v>
      </c>
      <c r="Q219" s="92" t="s">
        <v>67</v>
      </c>
      <c r="R219" s="98"/>
      <c r="S219" s="98"/>
      <c r="T219" s="99"/>
      <c r="U219" s="100"/>
      <c r="W219" s="344"/>
    </row>
    <row r="220" spans="1:23" ht="18" customHeight="1" x14ac:dyDescent="0.2">
      <c r="A220" s="336"/>
      <c r="B220" s="424"/>
      <c r="C220" s="425"/>
      <c r="D220" s="426"/>
      <c r="E220" s="102" t="s">
        <v>115</v>
      </c>
      <c r="F220" s="415"/>
      <c r="G220" s="401"/>
      <c r="H220" s="105">
        <f t="shared" si="13"/>
        <v>0</v>
      </c>
      <c r="I220" s="106" t="s">
        <v>67</v>
      </c>
      <c r="J220" s="105">
        <f>SUM('4月:3月'!F220)</f>
        <v>0</v>
      </c>
      <c r="K220" s="106" t="s">
        <v>67</v>
      </c>
      <c r="L220" s="394"/>
      <c r="M220" s="401"/>
      <c r="N220" s="394"/>
      <c r="O220" s="396"/>
      <c r="P220" s="96">
        <f>SUM('4月:3月'!H220)</f>
        <v>0</v>
      </c>
      <c r="Q220" s="106" t="s">
        <v>67</v>
      </c>
      <c r="R220" s="111"/>
      <c r="S220" s="111"/>
      <c r="T220" s="112"/>
      <c r="U220" s="113"/>
      <c r="W220" s="344"/>
    </row>
    <row r="221" spans="1:23" ht="18" customHeight="1" x14ac:dyDescent="0.2">
      <c r="A221" s="336"/>
      <c r="B221" s="427"/>
      <c r="C221" s="428"/>
      <c r="D221" s="429"/>
      <c r="E221" s="114" t="s">
        <v>116</v>
      </c>
      <c r="F221" s="115"/>
      <c r="G221" s="116"/>
      <c r="H221" s="117">
        <f t="shared" si="13"/>
        <v>0</v>
      </c>
      <c r="I221" s="116" t="s">
        <v>67</v>
      </c>
      <c r="J221" s="117">
        <f>SUM('4月:3月'!F221)</f>
        <v>0</v>
      </c>
      <c r="K221" s="116" t="s">
        <v>67</v>
      </c>
      <c r="L221" s="118"/>
      <c r="M221" s="116"/>
      <c r="N221" s="119"/>
      <c r="O221" s="120"/>
      <c r="P221" s="96">
        <f>SUM('4月:3月'!H221)</f>
        <v>0</v>
      </c>
      <c r="Q221" s="116" t="s">
        <v>67</v>
      </c>
      <c r="R221" s="124"/>
      <c r="S221" s="124"/>
      <c r="T221" s="125"/>
      <c r="U221" s="126"/>
      <c r="W221" s="344"/>
    </row>
    <row r="222" spans="1:23" ht="18" customHeight="1" x14ac:dyDescent="0.2">
      <c r="A222" s="336"/>
      <c r="B222" s="421" t="s">
        <v>270</v>
      </c>
      <c r="C222" s="422"/>
      <c r="D222" s="423"/>
      <c r="E222" s="88" t="s">
        <v>114</v>
      </c>
      <c r="F222" s="414"/>
      <c r="G222" s="402" t="s">
        <v>61</v>
      </c>
      <c r="H222" s="91">
        <f t="shared" si="13"/>
        <v>0</v>
      </c>
      <c r="I222" s="92" t="s">
        <v>67</v>
      </c>
      <c r="J222" s="91">
        <f>SUM('4月:3月'!F222)</f>
        <v>0</v>
      </c>
      <c r="K222" s="92" t="s">
        <v>67</v>
      </c>
      <c r="L222" s="393" t="str">
        <f>IF((H222+H223)=0,"",ROUND((J222+J223)/(H222+H223)*100,0))</f>
        <v/>
      </c>
      <c r="M222" s="402" t="s">
        <v>61</v>
      </c>
      <c r="N222" s="393" t="str">
        <f>IF(OR(F222=0,L222=""),"",ROUND(L222/F222*100,0))</f>
        <v/>
      </c>
      <c r="O222" s="395" t="s">
        <v>61</v>
      </c>
      <c r="P222" s="96">
        <f>SUM('4月:3月'!H222)</f>
        <v>0</v>
      </c>
      <c r="Q222" s="92" t="s">
        <v>67</v>
      </c>
      <c r="R222" s="98"/>
      <c r="S222" s="98"/>
      <c r="T222" s="99"/>
      <c r="U222" s="100"/>
      <c r="W222" s="344"/>
    </row>
    <row r="223" spans="1:23" ht="18" customHeight="1" x14ac:dyDescent="0.2">
      <c r="A223" s="336"/>
      <c r="B223" s="424"/>
      <c r="C223" s="425"/>
      <c r="D223" s="426"/>
      <c r="E223" s="102" t="s">
        <v>115</v>
      </c>
      <c r="F223" s="415"/>
      <c r="G223" s="401"/>
      <c r="H223" s="105">
        <f t="shared" si="13"/>
        <v>0</v>
      </c>
      <c r="I223" s="106" t="s">
        <v>67</v>
      </c>
      <c r="J223" s="105">
        <f>SUM('4月:3月'!F223)</f>
        <v>0</v>
      </c>
      <c r="K223" s="106" t="s">
        <v>67</v>
      </c>
      <c r="L223" s="394"/>
      <c r="M223" s="401"/>
      <c r="N223" s="394"/>
      <c r="O223" s="396"/>
      <c r="P223" s="96">
        <f>SUM('4月:3月'!H223)</f>
        <v>0</v>
      </c>
      <c r="Q223" s="106" t="s">
        <v>67</v>
      </c>
      <c r="R223" s="111"/>
      <c r="S223" s="111"/>
      <c r="T223" s="112"/>
      <c r="U223" s="113"/>
      <c r="W223" s="344"/>
    </row>
    <row r="224" spans="1:23" ht="18" customHeight="1" x14ac:dyDescent="0.2">
      <c r="A224" s="87"/>
      <c r="B224" s="427"/>
      <c r="C224" s="428"/>
      <c r="D224" s="429"/>
      <c r="E224" s="114" t="s">
        <v>116</v>
      </c>
      <c r="F224" s="115"/>
      <c r="G224" s="116"/>
      <c r="H224" s="117">
        <f t="shared" si="13"/>
        <v>0</v>
      </c>
      <c r="I224" s="116" t="s">
        <v>67</v>
      </c>
      <c r="J224" s="117">
        <f>SUM('4月:3月'!F224)</f>
        <v>0</v>
      </c>
      <c r="K224" s="116" t="s">
        <v>67</v>
      </c>
      <c r="L224" s="118"/>
      <c r="M224" s="116"/>
      <c r="N224" s="119"/>
      <c r="O224" s="120"/>
      <c r="P224" s="96">
        <f>SUM('4月:3月'!H224)</f>
        <v>0</v>
      </c>
      <c r="Q224" s="116" t="s">
        <v>67</v>
      </c>
      <c r="R224" s="124"/>
      <c r="S224" s="124"/>
      <c r="T224" s="125"/>
      <c r="U224" s="126"/>
      <c r="W224" s="344"/>
    </row>
    <row r="225" spans="1:23" ht="21" customHeight="1" x14ac:dyDescent="0.2">
      <c r="A225" s="483" t="s">
        <v>544</v>
      </c>
      <c r="B225" s="556" t="s">
        <v>531</v>
      </c>
      <c r="C225" s="557"/>
      <c r="D225" s="557"/>
      <c r="E225" s="88" t="s">
        <v>114</v>
      </c>
      <c r="F225" s="414"/>
      <c r="G225" s="402" t="s">
        <v>61</v>
      </c>
      <c r="H225" s="91">
        <f t="shared" si="13"/>
        <v>0</v>
      </c>
      <c r="I225" s="92" t="s">
        <v>67</v>
      </c>
      <c r="J225" s="91">
        <f>SUM('4月:3月'!F225)</f>
        <v>0</v>
      </c>
      <c r="K225" s="92" t="s">
        <v>67</v>
      </c>
      <c r="L225" s="393" t="str">
        <f>IF((H225+H226)=0,"",ROUND((J225+J226)/(H225+H226)*100,0))</f>
        <v/>
      </c>
      <c r="M225" s="402" t="s">
        <v>61</v>
      </c>
      <c r="N225" s="393" t="str">
        <f>IF(OR(F225=0,L225=""),"",ROUND(L225/F225*100,0))</f>
        <v/>
      </c>
      <c r="O225" s="395" t="s">
        <v>61</v>
      </c>
      <c r="P225" s="96">
        <f>SUM('4月:3月'!H225)</f>
        <v>0</v>
      </c>
      <c r="Q225" s="92" t="s">
        <v>67</v>
      </c>
      <c r="R225" s="98"/>
      <c r="S225" s="98"/>
      <c r="T225" s="99"/>
      <c r="U225" s="100"/>
      <c r="W225" s="344"/>
    </row>
    <row r="226" spans="1:23" ht="21" customHeight="1" x14ac:dyDescent="0.2">
      <c r="A226" s="455"/>
      <c r="B226" s="557"/>
      <c r="C226" s="557"/>
      <c r="D226" s="557"/>
      <c r="E226" s="102" t="s">
        <v>115</v>
      </c>
      <c r="F226" s="415"/>
      <c r="G226" s="401"/>
      <c r="H226" s="105">
        <f t="shared" si="13"/>
        <v>0</v>
      </c>
      <c r="I226" s="106" t="s">
        <v>67</v>
      </c>
      <c r="J226" s="105">
        <f>SUM('4月:3月'!F226)</f>
        <v>0</v>
      </c>
      <c r="K226" s="106" t="s">
        <v>67</v>
      </c>
      <c r="L226" s="394"/>
      <c r="M226" s="401"/>
      <c r="N226" s="394"/>
      <c r="O226" s="396"/>
      <c r="P226" s="96">
        <f>SUM('4月:3月'!H226)</f>
        <v>0</v>
      </c>
      <c r="Q226" s="106" t="s">
        <v>67</v>
      </c>
      <c r="R226" s="111"/>
      <c r="S226" s="111"/>
      <c r="T226" s="112"/>
      <c r="U226" s="113"/>
      <c r="W226" s="344"/>
    </row>
    <row r="227" spans="1:23" ht="21" customHeight="1" x14ac:dyDescent="0.2">
      <c r="A227" s="336"/>
      <c r="B227" s="557"/>
      <c r="C227" s="557"/>
      <c r="D227" s="557"/>
      <c r="E227" s="114" t="s">
        <v>116</v>
      </c>
      <c r="F227" s="115"/>
      <c r="G227" s="116"/>
      <c r="H227" s="117">
        <f t="shared" si="13"/>
        <v>0</v>
      </c>
      <c r="I227" s="116" t="s">
        <v>67</v>
      </c>
      <c r="J227" s="117">
        <f>SUM('4月:3月'!F227)</f>
        <v>0</v>
      </c>
      <c r="K227" s="116" t="s">
        <v>67</v>
      </c>
      <c r="L227" s="118"/>
      <c r="M227" s="116"/>
      <c r="N227" s="119"/>
      <c r="O227" s="120"/>
      <c r="P227" s="96">
        <f>SUM('4月:3月'!H227)</f>
        <v>0</v>
      </c>
      <c r="Q227" s="116" t="s">
        <v>67</v>
      </c>
      <c r="R227" s="124"/>
      <c r="S227" s="124"/>
      <c r="T227" s="125"/>
      <c r="U227" s="126"/>
      <c r="W227" s="344"/>
    </row>
    <row r="228" spans="1:23" ht="21" customHeight="1" x14ac:dyDescent="0.2">
      <c r="A228" s="455"/>
      <c r="B228" s="558" t="s">
        <v>532</v>
      </c>
      <c r="C228" s="502"/>
      <c r="D228" s="502"/>
      <c r="E228" s="88" t="s">
        <v>114</v>
      </c>
      <c r="F228" s="414"/>
      <c r="G228" s="402" t="s">
        <v>61</v>
      </c>
      <c r="H228" s="91">
        <f>H231+H234+H237+H240</f>
        <v>0</v>
      </c>
      <c r="I228" s="92" t="s">
        <v>67</v>
      </c>
      <c r="J228" s="345">
        <f>J231+J234+J237+J240</f>
        <v>0</v>
      </c>
      <c r="K228" s="92" t="s">
        <v>67</v>
      </c>
      <c r="L228" s="393" t="str">
        <f>IF((H228+H229)=0,"",ROUND((J228+J229)/(H228+H229)*100,0))</f>
        <v/>
      </c>
      <c r="M228" s="402" t="s">
        <v>61</v>
      </c>
      <c r="N228" s="393" t="str">
        <f>IF(OR(F228=0,L228=""),"",ROUND(L228/F228*100,0))</f>
        <v/>
      </c>
      <c r="O228" s="395" t="s">
        <v>61</v>
      </c>
      <c r="P228" s="96">
        <f>SUM('4月:3月'!H228)</f>
        <v>0</v>
      </c>
      <c r="Q228" s="92" t="s">
        <v>67</v>
      </c>
      <c r="R228" s="98"/>
      <c r="S228" s="98"/>
      <c r="T228" s="99"/>
      <c r="U228" s="100"/>
      <c r="W228" s="344"/>
    </row>
    <row r="229" spans="1:23" ht="21" customHeight="1" x14ac:dyDescent="0.2">
      <c r="A229" s="455"/>
      <c r="B229" s="502"/>
      <c r="C229" s="502"/>
      <c r="D229" s="502"/>
      <c r="E229" s="102" t="s">
        <v>115</v>
      </c>
      <c r="F229" s="415"/>
      <c r="G229" s="401"/>
      <c r="H229" s="105">
        <f>H232+H235+H238+H241</f>
        <v>0</v>
      </c>
      <c r="I229" s="106" t="s">
        <v>67</v>
      </c>
      <c r="J229" s="346">
        <f>J232+J235+J238+J241</f>
        <v>0</v>
      </c>
      <c r="K229" s="106" t="s">
        <v>67</v>
      </c>
      <c r="L229" s="394"/>
      <c r="M229" s="401"/>
      <c r="N229" s="394"/>
      <c r="O229" s="396"/>
      <c r="P229" s="96">
        <f>SUM('4月:3月'!H229)</f>
        <v>0</v>
      </c>
      <c r="Q229" s="106" t="s">
        <v>67</v>
      </c>
      <c r="R229" s="111"/>
      <c r="S229" s="111"/>
      <c r="T229" s="112"/>
      <c r="U229" s="113"/>
      <c r="W229" s="344"/>
    </row>
    <row r="230" spans="1:23" ht="21" customHeight="1" x14ac:dyDescent="0.2">
      <c r="A230" s="336"/>
      <c r="B230" s="559"/>
      <c r="C230" s="502"/>
      <c r="D230" s="502"/>
      <c r="E230" s="114" t="s">
        <v>116</v>
      </c>
      <c r="F230" s="115"/>
      <c r="G230" s="116"/>
      <c r="H230" s="117">
        <f>H233+H236+H239+H242</f>
        <v>0</v>
      </c>
      <c r="I230" s="116" t="s">
        <v>67</v>
      </c>
      <c r="J230" s="117">
        <f>J233+J236+J239+J242</f>
        <v>0</v>
      </c>
      <c r="K230" s="116" t="s">
        <v>67</v>
      </c>
      <c r="L230" s="118"/>
      <c r="M230" s="116"/>
      <c r="N230" s="119"/>
      <c r="O230" s="120"/>
      <c r="P230" s="96">
        <f>SUM('4月:3月'!H230)</f>
        <v>0</v>
      </c>
      <c r="Q230" s="116" t="s">
        <v>67</v>
      </c>
      <c r="R230" s="124"/>
      <c r="S230" s="124"/>
      <c r="T230" s="125"/>
      <c r="U230" s="126"/>
      <c r="W230" s="344"/>
    </row>
    <row r="231" spans="1:23" ht="21" customHeight="1" x14ac:dyDescent="0.2">
      <c r="A231" s="455"/>
      <c r="B231" s="331"/>
      <c r="C231" s="549" t="s">
        <v>533</v>
      </c>
      <c r="D231" s="550"/>
      <c r="E231" s="102" t="s">
        <v>114</v>
      </c>
      <c r="F231" s="434"/>
      <c r="G231" s="400" t="s">
        <v>61</v>
      </c>
      <c r="H231" s="91">
        <f t="shared" ref="H231:H260" si="14">J231+P231</f>
        <v>0</v>
      </c>
      <c r="I231" s="106" t="s">
        <v>67</v>
      </c>
      <c r="J231" s="105">
        <f>SUM('4月:3月'!F231)</f>
        <v>0</v>
      </c>
      <c r="K231" s="106" t="s">
        <v>67</v>
      </c>
      <c r="L231" s="129"/>
      <c r="M231" s="402"/>
      <c r="N231" s="129"/>
      <c r="O231" s="395"/>
      <c r="P231" s="96">
        <f>SUM('4月:3月'!H231)</f>
        <v>0</v>
      </c>
      <c r="Q231" s="106" t="s">
        <v>67</v>
      </c>
      <c r="R231" s="111"/>
      <c r="S231" s="111"/>
      <c r="T231" s="112"/>
      <c r="U231" s="113"/>
      <c r="W231" s="344"/>
    </row>
    <row r="232" spans="1:23" ht="21" customHeight="1" x14ac:dyDescent="0.2">
      <c r="A232" s="455"/>
      <c r="B232" s="331"/>
      <c r="C232" s="551"/>
      <c r="D232" s="552"/>
      <c r="E232" s="102" t="s">
        <v>115</v>
      </c>
      <c r="F232" s="415"/>
      <c r="G232" s="401"/>
      <c r="H232" s="105">
        <f t="shared" si="14"/>
        <v>0</v>
      </c>
      <c r="I232" s="106" t="s">
        <v>67</v>
      </c>
      <c r="J232" s="105">
        <f>SUM('4月:3月'!F232)</f>
        <v>0</v>
      </c>
      <c r="K232" s="106" t="s">
        <v>67</v>
      </c>
      <c r="L232" s="138"/>
      <c r="M232" s="401"/>
      <c r="N232" s="138"/>
      <c r="O232" s="396"/>
      <c r="P232" s="96">
        <f>SUM('4月:3月'!H232)</f>
        <v>0</v>
      </c>
      <c r="Q232" s="106" t="s">
        <v>67</v>
      </c>
      <c r="R232" s="111"/>
      <c r="S232" s="111"/>
      <c r="T232" s="112"/>
      <c r="U232" s="113"/>
      <c r="W232" s="344"/>
    </row>
    <row r="233" spans="1:23" ht="21" customHeight="1" x14ac:dyDescent="0.2">
      <c r="A233" s="336"/>
      <c r="B233" s="331"/>
      <c r="C233" s="553"/>
      <c r="D233" s="554"/>
      <c r="E233" s="102" t="s">
        <v>116</v>
      </c>
      <c r="F233" s="135"/>
      <c r="G233" s="106"/>
      <c r="H233" s="155">
        <f t="shared" si="14"/>
        <v>0</v>
      </c>
      <c r="I233" s="106" t="s">
        <v>67</v>
      </c>
      <c r="J233" s="105">
        <f>SUM('4月:3月'!F233)</f>
        <v>0</v>
      </c>
      <c r="K233" s="106" t="s">
        <v>67</v>
      </c>
      <c r="L233" s="157"/>
      <c r="M233" s="350"/>
      <c r="N233" s="119"/>
      <c r="O233" s="120"/>
      <c r="P233" s="96">
        <f>SUM('4月:3月'!H233)</f>
        <v>0</v>
      </c>
      <c r="Q233" s="106" t="s">
        <v>67</v>
      </c>
      <c r="R233" s="111"/>
      <c r="S233" s="111"/>
      <c r="T233" s="112"/>
      <c r="U233" s="113"/>
      <c r="W233" s="344"/>
    </row>
    <row r="234" spans="1:23" ht="21" customHeight="1" x14ac:dyDescent="0.2">
      <c r="A234" s="455"/>
      <c r="B234" s="331"/>
      <c r="C234" s="549" t="s">
        <v>534</v>
      </c>
      <c r="D234" s="550"/>
      <c r="E234" s="146" t="s">
        <v>114</v>
      </c>
      <c r="F234" s="434"/>
      <c r="G234" s="400" t="s">
        <v>61</v>
      </c>
      <c r="H234" s="155">
        <f t="shared" si="14"/>
        <v>0</v>
      </c>
      <c r="I234" s="104" t="s">
        <v>67</v>
      </c>
      <c r="J234" s="107">
        <f>SUM('4月:3月'!F234)</f>
        <v>0</v>
      </c>
      <c r="K234" s="104" t="s">
        <v>67</v>
      </c>
      <c r="L234" s="129"/>
      <c r="M234" s="402"/>
      <c r="N234" s="129"/>
      <c r="O234" s="395"/>
      <c r="P234" s="96">
        <f>SUM('4月:3月'!H234)</f>
        <v>0</v>
      </c>
      <c r="Q234" s="104" t="s">
        <v>67</v>
      </c>
      <c r="R234" s="131"/>
      <c r="S234" s="131"/>
      <c r="T234" s="132"/>
      <c r="U234" s="133"/>
      <c r="W234" s="344"/>
    </row>
    <row r="235" spans="1:23" ht="21" customHeight="1" x14ac:dyDescent="0.2">
      <c r="A235" s="455"/>
      <c r="B235" s="331"/>
      <c r="C235" s="551"/>
      <c r="D235" s="552"/>
      <c r="E235" s="102" t="s">
        <v>115</v>
      </c>
      <c r="F235" s="415"/>
      <c r="G235" s="401"/>
      <c r="H235" s="105">
        <f t="shared" si="14"/>
        <v>0</v>
      </c>
      <c r="I235" s="106" t="s">
        <v>67</v>
      </c>
      <c r="J235" s="105">
        <f>SUM('4月:3月'!F235)</f>
        <v>0</v>
      </c>
      <c r="K235" s="106" t="s">
        <v>84</v>
      </c>
      <c r="L235" s="138"/>
      <c r="M235" s="401"/>
      <c r="N235" s="138"/>
      <c r="O235" s="396"/>
      <c r="P235" s="96">
        <f>SUM('4月:3月'!H235)</f>
        <v>0</v>
      </c>
      <c r="Q235" s="106" t="s">
        <v>67</v>
      </c>
      <c r="R235" s="111"/>
      <c r="S235" s="111"/>
      <c r="T235" s="112"/>
      <c r="U235" s="113"/>
      <c r="W235" s="344"/>
    </row>
    <row r="236" spans="1:23" ht="21" customHeight="1" x14ac:dyDescent="0.2">
      <c r="A236" s="336"/>
      <c r="B236" s="331"/>
      <c r="C236" s="553"/>
      <c r="D236" s="554"/>
      <c r="E236" s="114" t="s">
        <v>116</v>
      </c>
      <c r="F236" s="115"/>
      <c r="G236" s="116"/>
      <c r="H236" s="155">
        <f t="shared" si="14"/>
        <v>0</v>
      </c>
      <c r="I236" s="116" t="s">
        <v>67</v>
      </c>
      <c r="J236" s="117">
        <f>SUM('4月:3月'!F236)</f>
        <v>0</v>
      </c>
      <c r="K236" s="116" t="s">
        <v>67</v>
      </c>
      <c r="L236" s="157"/>
      <c r="M236" s="350"/>
      <c r="N236" s="119"/>
      <c r="O236" s="120"/>
      <c r="P236" s="96">
        <f>SUM('4月:3月'!H236)</f>
        <v>0</v>
      </c>
      <c r="Q236" s="116" t="s">
        <v>67</v>
      </c>
      <c r="R236" s="124"/>
      <c r="S236" s="124"/>
      <c r="T236" s="125"/>
      <c r="U236" s="126"/>
      <c r="W236" s="344"/>
    </row>
    <row r="237" spans="1:23" ht="21" customHeight="1" x14ac:dyDescent="0.2">
      <c r="A237" s="455"/>
      <c r="B237" s="331"/>
      <c r="C237" s="549" t="s">
        <v>535</v>
      </c>
      <c r="D237" s="550"/>
      <c r="E237" s="102" t="s">
        <v>114</v>
      </c>
      <c r="F237" s="434"/>
      <c r="G237" s="400" t="s">
        <v>61</v>
      </c>
      <c r="H237" s="105">
        <f t="shared" si="14"/>
        <v>0</v>
      </c>
      <c r="I237" s="106" t="s">
        <v>67</v>
      </c>
      <c r="J237" s="105">
        <f>SUM('4月:3月'!F237)</f>
        <v>0</v>
      </c>
      <c r="K237" s="106" t="s">
        <v>67</v>
      </c>
      <c r="L237" s="129"/>
      <c r="M237" s="402"/>
      <c r="N237" s="129"/>
      <c r="O237" s="395"/>
      <c r="P237" s="96">
        <f>SUM('4月:3月'!H237)</f>
        <v>0</v>
      </c>
      <c r="Q237" s="106" t="s">
        <v>67</v>
      </c>
      <c r="R237" s="111"/>
      <c r="S237" s="111"/>
      <c r="T237" s="112"/>
      <c r="U237" s="113"/>
      <c r="W237" s="344"/>
    </row>
    <row r="238" spans="1:23" ht="21" customHeight="1" x14ac:dyDescent="0.2">
      <c r="A238" s="455"/>
      <c r="B238" s="331"/>
      <c r="C238" s="551"/>
      <c r="D238" s="552"/>
      <c r="E238" s="102" t="s">
        <v>115</v>
      </c>
      <c r="F238" s="415"/>
      <c r="G238" s="401"/>
      <c r="H238" s="105">
        <f t="shared" si="14"/>
        <v>0</v>
      </c>
      <c r="I238" s="106" t="s">
        <v>67</v>
      </c>
      <c r="J238" s="105">
        <f>SUM('4月:3月'!F238)</f>
        <v>0</v>
      </c>
      <c r="K238" s="106" t="s">
        <v>67</v>
      </c>
      <c r="L238" s="138"/>
      <c r="M238" s="401"/>
      <c r="N238" s="138"/>
      <c r="O238" s="396"/>
      <c r="P238" s="96">
        <f>SUM('4月:3月'!H238)</f>
        <v>0</v>
      </c>
      <c r="Q238" s="106" t="s">
        <v>67</v>
      </c>
      <c r="R238" s="111"/>
      <c r="S238" s="111"/>
      <c r="T238" s="112"/>
      <c r="U238" s="113"/>
      <c r="W238" s="344"/>
    </row>
    <row r="239" spans="1:23" ht="21" customHeight="1" x14ac:dyDescent="0.2">
      <c r="A239" s="336"/>
      <c r="B239" s="331"/>
      <c r="C239" s="553"/>
      <c r="D239" s="554"/>
      <c r="E239" s="102" t="s">
        <v>116</v>
      </c>
      <c r="F239" s="135"/>
      <c r="G239" s="106"/>
      <c r="H239" s="105">
        <f t="shared" si="14"/>
        <v>0</v>
      </c>
      <c r="I239" s="106" t="s">
        <v>67</v>
      </c>
      <c r="J239" s="105">
        <f>SUM('4月:3月'!F239)</f>
        <v>0</v>
      </c>
      <c r="K239" s="106" t="s">
        <v>67</v>
      </c>
      <c r="L239" s="157"/>
      <c r="M239" s="350"/>
      <c r="N239" s="119"/>
      <c r="O239" s="120"/>
      <c r="P239" s="96">
        <f>SUM('4月:3月'!H239)</f>
        <v>0</v>
      </c>
      <c r="Q239" s="106" t="s">
        <v>67</v>
      </c>
      <c r="R239" s="111"/>
      <c r="S239" s="111"/>
      <c r="T239" s="112"/>
      <c r="U239" s="113"/>
      <c r="W239" s="344"/>
    </row>
    <row r="240" spans="1:23" ht="21" customHeight="1" x14ac:dyDescent="0.2">
      <c r="A240" s="455"/>
      <c r="B240" s="331"/>
      <c r="C240" s="549" t="s">
        <v>536</v>
      </c>
      <c r="D240" s="550"/>
      <c r="E240" s="146" t="s">
        <v>114</v>
      </c>
      <c r="F240" s="434"/>
      <c r="G240" s="400" t="s">
        <v>61</v>
      </c>
      <c r="H240" s="107">
        <f t="shared" si="14"/>
        <v>0</v>
      </c>
      <c r="I240" s="104" t="s">
        <v>67</v>
      </c>
      <c r="J240" s="107">
        <f>SUM('4月:3月'!F240)</f>
        <v>0</v>
      </c>
      <c r="K240" s="104" t="s">
        <v>67</v>
      </c>
      <c r="L240" s="129"/>
      <c r="M240" s="402"/>
      <c r="N240" s="129"/>
      <c r="O240" s="395"/>
      <c r="P240" s="96">
        <f>SUM('4月:3月'!H240)</f>
        <v>0</v>
      </c>
      <c r="Q240" s="104" t="s">
        <v>67</v>
      </c>
      <c r="R240" s="131"/>
      <c r="S240" s="131"/>
      <c r="T240" s="132"/>
      <c r="U240" s="133"/>
      <c r="W240" s="344"/>
    </row>
    <row r="241" spans="1:23" ht="21" customHeight="1" x14ac:dyDescent="0.2">
      <c r="A241" s="455"/>
      <c r="B241" s="331"/>
      <c r="C241" s="551"/>
      <c r="D241" s="552"/>
      <c r="E241" s="102" t="s">
        <v>115</v>
      </c>
      <c r="F241" s="415"/>
      <c r="G241" s="401"/>
      <c r="H241" s="105">
        <f t="shared" si="14"/>
        <v>0</v>
      </c>
      <c r="I241" s="106" t="s">
        <v>67</v>
      </c>
      <c r="J241" s="105">
        <f>SUM('4月:3月'!F241)</f>
        <v>0</v>
      </c>
      <c r="K241" s="106" t="s">
        <v>67</v>
      </c>
      <c r="L241" s="138"/>
      <c r="M241" s="401"/>
      <c r="N241" s="138"/>
      <c r="O241" s="396"/>
      <c r="P241" s="96">
        <f>SUM('4月:3月'!H241)</f>
        <v>0</v>
      </c>
      <c r="Q241" s="106" t="s">
        <v>67</v>
      </c>
      <c r="R241" s="111"/>
      <c r="S241" s="111"/>
      <c r="T241" s="112"/>
      <c r="U241" s="113"/>
      <c r="W241" s="344"/>
    </row>
    <row r="242" spans="1:23" ht="21" customHeight="1" x14ac:dyDescent="0.2">
      <c r="A242" s="336"/>
      <c r="B242" s="332"/>
      <c r="C242" s="553"/>
      <c r="D242" s="554"/>
      <c r="E242" s="114" t="s">
        <v>116</v>
      </c>
      <c r="F242" s="115"/>
      <c r="G242" s="116"/>
      <c r="H242" s="117">
        <f t="shared" si="14"/>
        <v>0</v>
      </c>
      <c r="I242" s="116" t="s">
        <v>67</v>
      </c>
      <c r="J242" s="117">
        <f>SUM('4月:3月'!F242)</f>
        <v>0</v>
      </c>
      <c r="K242" s="116" t="s">
        <v>67</v>
      </c>
      <c r="L242" s="157"/>
      <c r="M242" s="350"/>
      <c r="N242" s="119"/>
      <c r="O242" s="120"/>
      <c r="P242" s="96">
        <f>SUM('4月:3月'!H242)</f>
        <v>0</v>
      </c>
      <c r="Q242" s="116" t="s">
        <v>67</v>
      </c>
      <c r="R242" s="124"/>
      <c r="S242" s="124"/>
      <c r="T242" s="125"/>
      <c r="U242" s="126"/>
      <c r="W242" s="344"/>
    </row>
    <row r="243" spans="1:23" ht="21" customHeight="1" x14ac:dyDescent="0.2">
      <c r="A243" s="336"/>
      <c r="B243" s="421" t="s">
        <v>134</v>
      </c>
      <c r="C243" s="422"/>
      <c r="D243" s="423"/>
      <c r="E243" s="88" t="s">
        <v>114</v>
      </c>
      <c r="F243" s="414"/>
      <c r="G243" s="402" t="s">
        <v>61</v>
      </c>
      <c r="H243" s="91">
        <f t="shared" si="14"/>
        <v>0</v>
      </c>
      <c r="I243" s="92" t="s">
        <v>67</v>
      </c>
      <c r="J243" s="91">
        <f>SUM('4月:3月'!F243)</f>
        <v>0</v>
      </c>
      <c r="K243" s="92" t="s">
        <v>67</v>
      </c>
      <c r="L243" s="393" t="str">
        <f>IF((H243+H244)=0,"",ROUND((J243+J244)/(H243+H244)*100,0))</f>
        <v/>
      </c>
      <c r="M243" s="402" t="s">
        <v>61</v>
      </c>
      <c r="N243" s="393" t="str">
        <f>IF(OR(F243=0,L243=""),"",ROUND(L243/F243*100,0))</f>
        <v/>
      </c>
      <c r="O243" s="395" t="s">
        <v>61</v>
      </c>
      <c r="P243" s="96">
        <f>SUM('4月:3月'!H243)</f>
        <v>0</v>
      </c>
      <c r="Q243" s="92" t="s">
        <v>67</v>
      </c>
      <c r="R243" s="98"/>
      <c r="S243" s="98"/>
      <c r="T243" s="99"/>
      <c r="U243" s="100"/>
      <c r="W243" s="344"/>
    </row>
    <row r="244" spans="1:23" ht="20.100000000000001" customHeight="1" x14ac:dyDescent="0.2">
      <c r="A244" s="336"/>
      <c r="B244" s="424"/>
      <c r="C244" s="425"/>
      <c r="D244" s="426"/>
      <c r="E244" s="102" t="s">
        <v>115</v>
      </c>
      <c r="F244" s="415"/>
      <c r="G244" s="401"/>
      <c r="H244" s="105">
        <f t="shared" si="14"/>
        <v>0</v>
      </c>
      <c r="I244" s="106" t="s">
        <v>67</v>
      </c>
      <c r="J244" s="105">
        <f>SUM('4月:3月'!F244)</f>
        <v>0</v>
      </c>
      <c r="K244" s="106" t="s">
        <v>67</v>
      </c>
      <c r="L244" s="394"/>
      <c r="M244" s="401"/>
      <c r="N244" s="394"/>
      <c r="O244" s="396"/>
      <c r="P244" s="96">
        <f>SUM('4月:3月'!H244)</f>
        <v>0</v>
      </c>
      <c r="Q244" s="106" t="s">
        <v>67</v>
      </c>
      <c r="R244" s="111"/>
      <c r="S244" s="111"/>
      <c r="T244" s="112"/>
      <c r="U244" s="113"/>
      <c r="W244" s="344"/>
    </row>
    <row r="245" spans="1:23" ht="20.100000000000001" customHeight="1" x14ac:dyDescent="0.2">
      <c r="A245" s="336"/>
      <c r="B245" s="427"/>
      <c r="C245" s="428"/>
      <c r="D245" s="429"/>
      <c r="E245" s="114" t="s">
        <v>116</v>
      </c>
      <c r="F245" s="115"/>
      <c r="G245" s="116"/>
      <c r="H245" s="117">
        <f t="shared" si="14"/>
        <v>0</v>
      </c>
      <c r="I245" s="116" t="s">
        <v>67</v>
      </c>
      <c r="J245" s="117">
        <f>SUM('4月:3月'!F245)</f>
        <v>0</v>
      </c>
      <c r="K245" s="116" t="s">
        <v>67</v>
      </c>
      <c r="L245" s="118"/>
      <c r="M245" s="116"/>
      <c r="N245" s="119"/>
      <c r="O245" s="120"/>
      <c r="P245" s="96">
        <f>SUM('4月:3月'!H245)</f>
        <v>0</v>
      </c>
      <c r="Q245" s="116" t="s">
        <v>67</v>
      </c>
      <c r="R245" s="124"/>
      <c r="S245" s="124"/>
      <c r="T245" s="125"/>
      <c r="U245" s="126"/>
      <c r="W245" s="344"/>
    </row>
    <row r="246" spans="1:23" ht="21" customHeight="1" x14ac:dyDescent="0.2">
      <c r="A246" s="336"/>
      <c r="B246" s="421" t="s">
        <v>184</v>
      </c>
      <c r="C246" s="422"/>
      <c r="D246" s="423"/>
      <c r="E246" s="88" t="s">
        <v>114</v>
      </c>
      <c r="F246" s="414"/>
      <c r="G246" s="402" t="s">
        <v>61</v>
      </c>
      <c r="H246" s="91">
        <f t="shared" si="14"/>
        <v>0</v>
      </c>
      <c r="I246" s="92" t="s">
        <v>67</v>
      </c>
      <c r="J246" s="91">
        <f>SUM('4月:3月'!F246)</f>
        <v>0</v>
      </c>
      <c r="K246" s="92" t="s">
        <v>67</v>
      </c>
      <c r="L246" s="393" t="str">
        <f>IF((H246+H247)=0,"",ROUND((J246+J247)/(H246+H247)*100,0))</f>
        <v/>
      </c>
      <c r="M246" s="402" t="s">
        <v>61</v>
      </c>
      <c r="N246" s="393" t="str">
        <f>IF(OR(F246=0,L246=""),"",ROUND(L246/F246*100,0))</f>
        <v/>
      </c>
      <c r="O246" s="395" t="s">
        <v>61</v>
      </c>
      <c r="P246" s="96">
        <f>SUM('4月:3月'!H246)</f>
        <v>0</v>
      </c>
      <c r="Q246" s="92" t="s">
        <v>67</v>
      </c>
      <c r="R246" s="98"/>
      <c r="S246" s="98"/>
      <c r="T246" s="99"/>
      <c r="U246" s="100"/>
      <c r="W246" s="344"/>
    </row>
    <row r="247" spans="1:23" ht="20.100000000000001" customHeight="1" x14ac:dyDescent="0.2">
      <c r="A247" s="336"/>
      <c r="B247" s="424"/>
      <c r="C247" s="425"/>
      <c r="D247" s="426"/>
      <c r="E247" s="102" t="s">
        <v>115</v>
      </c>
      <c r="F247" s="415"/>
      <c r="G247" s="401"/>
      <c r="H247" s="105">
        <f t="shared" si="14"/>
        <v>0</v>
      </c>
      <c r="I247" s="106" t="s">
        <v>67</v>
      </c>
      <c r="J247" s="105">
        <f>SUM('4月:3月'!F247)</f>
        <v>0</v>
      </c>
      <c r="K247" s="106" t="s">
        <v>67</v>
      </c>
      <c r="L247" s="394"/>
      <c r="M247" s="401"/>
      <c r="N247" s="394"/>
      <c r="O247" s="396"/>
      <c r="P247" s="96">
        <f>SUM('4月:3月'!H247)</f>
        <v>0</v>
      </c>
      <c r="Q247" s="106" t="s">
        <v>67</v>
      </c>
      <c r="R247" s="111"/>
      <c r="S247" s="111"/>
      <c r="T247" s="112"/>
      <c r="U247" s="113"/>
      <c r="W247" s="344"/>
    </row>
    <row r="248" spans="1:23" ht="20.100000000000001" customHeight="1" x14ac:dyDescent="0.2">
      <c r="A248" s="87"/>
      <c r="B248" s="427"/>
      <c r="C248" s="428"/>
      <c r="D248" s="429"/>
      <c r="E248" s="114" t="s">
        <v>116</v>
      </c>
      <c r="F248" s="115"/>
      <c r="G248" s="116"/>
      <c r="H248" s="117">
        <f t="shared" si="14"/>
        <v>0</v>
      </c>
      <c r="I248" s="116" t="s">
        <v>67</v>
      </c>
      <c r="J248" s="117">
        <f>SUM('4月:3月'!F248)</f>
        <v>0</v>
      </c>
      <c r="K248" s="116" t="s">
        <v>67</v>
      </c>
      <c r="L248" s="118"/>
      <c r="M248" s="116"/>
      <c r="N248" s="119"/>
      <c r="O248" s="120"/>
      <c r="P248" s="96">
        <f>SUM('4月:3月'!H248)</f>
        <v>0</v>
      </c>
      <c r="Q248" s="116" t="s">
        <v>67</v>
      </c>
      <c r="R248" s="124"/>
      <c r="S248" s="124"/>
      <c r="T248" s="125"/>
      <c r="U248" s="126"/>
      <c r="W248" s="344"/>
    </row>
    <row r="249" spans="1:23" ht="21" customHeight="1" x14ac:dyDescent="0.2">
      <c r="A249" s="337" t="s">
        <v>458</v>
      </c>
      <c r="B249" s="421" t="s">
        <v>248</v>
      </c>
      <c r="C249" s="422"/>
      <c r="D249" s="423"/>
      <c r="E249" s="88" t="s">
        <v>114</v>
      </c>
      <c r="F249" s="414"/>
      <c r="G249" s="402" t="s">
        <v>61</v>
      </c>
      <c r="H249" s="91">
        <f t="shared" si="14"/>
        <v>0</v>
      </c>
      <c r="I249" s="92" t="s">
        <v>67</v>
      </c>
      <c r="J249" s="91">
        <f>SUM('4月:3月'!F249)</f>
        <v>0</v>
      </c>
      <c r="K249" s="92" t="s">
        <v>67</v>
      </c>
      <c r="L249" s="393" t="str">
        <f>IF((H249+H250)=0,"",ROUND((J249+J250)/(H249+H250)*100,0))</f>
        <v/>
      </c>
      <c r="M249" s="402" t="s">
        <v>61</v>
      </c>
      <c r="N249" s="393" t="str">
        <f>IF(OR(F249=0,L249=""),"",ROUND(L249/F249*100,0))</f>
        <v/>
      </c>
      <c r="O249" s="395" t="s">
        <v>61</v>
      </c>
      <c r="P249" s="96">
        <f>SUM('4月:3月'!H249)</f>
        <v>0</v>
      </c>
      <c r="Q249" s="92" t="s">
        <v>67</v>
      </c>
      <c r="R249" s="98"/>
      <c r="S249" s="98"/>
      <c r="T249" s="99"/>
      <c r="U249" s="100"/>
      <c r="W249" s="344"/>
    </row>
    <row r="250" spans="1:23" ht="20.100000000000001" customHeight="1" x14ac:dyDescent="0.2">
      <c r="A250" s="336"/>
      <c r="B250" s="424"/>
      <c r="C250" s="425"/>
      <c r="D250" s="426"/>
      <c r="E250" s="102" t="s">
        <v>115</v>
      </c>
      <c r="F250" s="415"/>
      <c r="G250" s="401"/>
      <c r="H250" s="105">
        <f t="shared" si="14"/>
        <v>0</v>
      </c>
      <c r="I250" s="106" t="s">
        <v>67</v>
      </c>
      <c r="J250" s="105">
        <f>SUM('4月:3月'!F250)</f>
        <v>0</v>
      </c>
      <c r="K250" s="106" t="s">
        <v>67</v>
      </c>
      <c r="L250" s="394"/>
      <c r="M250" s="401"/>
      <c r="N250" s="394"/>
      <c r="O250" s="396"/>
      <c r="P250" s="96">
        <f>SUM('4月:3月'!H250)</f>
        <v>0</v>
      </c>
      <c r="Q250" s="106" t="s">
        <v>67</v>
      </c>
      <c r="R250" s="111"/>
      <c r="S250" s="111"/>
      <c r="T250" s="112"/>
      <c r="U250" s="113"/>
      <c r="W250" s="344"/>
    </row>
    <row r="251" spans="1:23" ht="20.100000000000001" customHeight="1" x14ac:dyDescent="0.2">
      <c r="A251" s="336"/>
      <c r="B251" s="427"/>
      <c r="C251" s="428"/>
      <c r="D251" s="429"/>
      <c r="E251" s="114" t="s">
        <v>116</v>
      </c>
      <c r="F251" s="115"/>
      <c r="G251" s="116"/>
      <c r="H251" s="117">
        <f t="shared" si="14"/>
        <v>0</v>
      </c>
      <c r="I251" s="116" t="s">
        <v>67</v>
      </c>
      <c r="J251" s="117">
        <f>SUM('4月:3月'!F251)</f>
        <v>0</v>
      </c>
      <c r="K251" s="116" t="s">
        <v>67</v>
      </c>
      <c r="L251" s="118"/>
      <c r="M251" s="116"/>
      <c r="N251" s="119"/>
      <c r="O251" s="120"/>
      <c r="P251" s="96">
        <f>SUM('4月:3月'!H251)</f>
        <v>0</v>
      </c>
      <c r="Q251" s="116" t="s">
        <v>67</v>
      </c>
      <c r="R251" s="124"/>
      <c r="S251" s="124"/>
      <c r="T251" s="125"/>
      <c r="U251" s="126"/>
      <c r="W251" s="344"/>
    </row>
    <row r="252" spans="1:23" ht="21" customHeight="1" x14ac:dyDescent="0.2">
      <c r="A252" s="336"/>
      <c r="B252" s="421" t="s">
        <v>152</v>
      </c>
      <c r="C252" s="422"/>
      <c r="D252" s="423"/>
      <c r="E252" s="88" t="s">
        <v>114</v>
      </c>
      <c r="F252" s="414"/>
      <c r="G252" s="402" t="s">
        <v>61</v>
      </c>
      <c r="H252" s="91">
        <f t="shared" si="14"/>
        <v>0</v>
      </c>
      <c r="I252" s="92" t="s">
        <v>67</v>
      </c>
      <c r="J252" s="91">
        <f>SUM('4月:3月'!F252)</f>
        <v>0</v>
      </c>
      <c r="K252" s="92" t="s">
        <v>67</v>
      </c>
      <c r="L252" s="393" t="str">
        <f>IF((H252+H253)=0,"",ROUND((J252+J253)/(H252+H253)*100,0))</f>
        <v/>
      </c>
      <c r="M252" s="402" t="s">
        <v>61</v>
      </c>
      <c r="N252" s="393" t="str">
        <f>IF(OR(F252=0,L252=""),"",ROUND(L252/F252*100,0))</f>
        <v/>
      </c>
      <c r="O252" s="395" t="s">
        <v>61</v>
      </c>
      <c r="P252" s="96">
        <f>SUM('4月:3月'!H252)</f>
        <v>0</v>
      </c>
      <c r="Q252" s="92" t="s">
        <v>67</v>
      </c>
      <c r="R252" s="98"/>
      <c r="S252" s="98"/>
      <c r="T252" s="99"/>
      <c r="U252" s="100"/>
      <c r="W252" s="344"/>
    </row>
    <row r="253" spans="1:23" ht="20.100000000000001" customHeight="1" x14ac:dyDescent="0.2">
      <c r="A253" s="336"/>
      <c r="B253" s="424"/>
      <c r="C253" s="425"/>
      <c r="D253" s="426"/>
      <c r="E253" s="102" t="s">
        <v>115</v>
      </c>
      <c r="F253" s="415"/>
      <c r="G253" s="401"/>
      <c r="H253" s="105">
        <f t="shared" si="14"/>
        <v>0</v>
      </c>
      <c r="I253" s="106" t="s">
        <v>67</v>
      </c>
      <c r="J253" s="105">
        <f>SUM('4月:3月'!F253)</f>
        <v>0</v>
      </c>
      <c r="K253" s="106" t="s">
        <v>67</v>
      </c>
      <c r="L253" s="394"/>
      <c r="M253" s="401"/>
      <c r="N253" s="394"/>
      <c r="O253" s="396"/>
      <c r="P253" s="96">
        <f>SUM('4月:3月'!H253)</f>
        <v>0</v>
      </c>
      <c r="Q253" s="106" t="s">
        <v>67</v>
      </c>
      <c r="R253" s="111"/>
      <c r="S253" s="111"/>
      <c r="T253" s="112"/>
      <c r="U253" s="113"/>
      <c r="W253" s="344"/>
    </row>
    <row r="254" spans="1:23" ht="20.100000000000001" customHeight="1" x14ac:dyDescent="0.2">
      <c r="A254" s="336"/>
      <c r="B254" s="427"/>
      <c r="C254" s="428"/>
      <c r="D254" s="429"/>
      <c r="E254" s="114" t="s">
        <v>116</v>
      </c>
      <c r="F254" s="115"/>
      <c r="G254" s="116"/>
      <c r="H254" s="117">
        <f t="shared" si="14"/>
        <v>0</v>
      </c>
      <c r="I254" s="116" t="s">
        <v>67</v>
      </c>
      <c r="J254" s="117">
        <f>SUM('4月:3月'!F254)</f>
        <v>0</v>
      </c>
      <c r="K254" s="116" t="s">
        <v>67</v>
      </c>
      <c r="L254" s="118"/>
      <c r="M254" s="116"/>
      <c r="N254" s="119"/>
      <c r="O254" s="120"/>
      <c r="P254" s="96">
        <f>SUM('4月:3月'!H254)</f>
        <v>0</v>
      </c>
      <c r="Q254" s="116" t="s">
        <v>67</v>
      </c>
      <c r="R254" s="124"/>
      <c r="S254" s="124"/>
      <c r="T254" s="125"/>
      <c r="U254" s="126"/>
      <c r="W254" s="344"/>
    </row>
    <row r="255" spans="1:23" ht="21" customHeight="1" x14ac:dyDescent="0.2">
      <c r="A255" s="336"/>
      <c r="B255" s="421" t="s">
        <v>153</v>
      </c>
      <c r="C255" s="422"/>
      <c r="D255" s="423"/>
      <c r="E255" s="88" t="s">
        <v>114</v>
      </c>
      <c r="F255" s="414"/>
      <c r="G255" s="402" t="s">
        <v>61</v>
      </c>
      <c r="H255" s="91">
        <f t="shared" si="14"/>
        <v>0</v>
      </c>
      <c r="I255" s="92" t="s">
        <v>67</v>
      </c>
      <c r="J255" s="91">
        <f>SUM('4月:3月'!F255)</f>
        <v>0</v>
      </c>
      <c r="K255" s="92" t="s">
        <v>67</v>
      </c>
      <c r="L255" s="393" t="str">
        <f>IF((H255+H256)=0,"",ROUND((J255+J256)/(H255+H256)*100,0))</f>
        <v/>
      </c>
      <c r="M255" s="402" t="s">
        <v>61</v>
      </c>
      <c r="N255" s="393" t="str">
        <f>IF(OR(F255=0,L255=""),"",ROUND(L255/F255*100,0))</f>
        <v/>
      </c>
      <c r="O255" s="395" t="s">
        <v>61</v>
      </c>
      <c r="P255" s="96">
        <f>SUM('4月:3月'!H255)</f>
        <v>0</v>
      </c>
      <c r="Q255" s="92" t="s">
        <v>67</v>
      </c>
      <c r="R255" s="98"/>
      <c r="S255" s="98"/>
      <c r="T255" s="99"/>
      <c r="U255" s="100"/>
      <c r="W255" s="344"/>
    </row>
    <row r="256" spans="1:23" ht="20.100000000000001" customHeight="1" x14ac:dyDescent="0.2">
      <c r="A256" s="336"/>
      <c r="B256" s="424"/>
      <c r="C256" s="425"/>
      <c r="D256" s="426"/>
      <c r="E256" s="102" t="s">
        <v>115</v>
      </c>
      <c r="F256" s="415"/>
      <c r="G256" s="401"/>
      <c r="H256" s="105">
        <f t="shared" si="14"/>
        <v>0</v>
      </c>
      <c r="I256" s="106" t="s">
        <v>67</v>
      </c>
      <c r="J256" s="105">
        <f>SUM('4月:3月'!F256)</f>
        <v>0</v>
      </c>
      <c r="K256" s="106" t="s">
        <v>67</v>
      </c>
      <c r="L256" s="394"/>
      <c r="M256" s="401"/>
      <c r="N256" s="394"/>
      <c r="O256" s="396"/>
      <c r="P256" s="96">
        <f>SUM('4月:3月'!H256)</f>
        <v>0</v>
      </c>
      <c r="Q256" s="106" t="s">
        <v>67</v>
      </c>
      <c r="R256" s="111"/>
      <c r="S256" s="111"/>
      <c r="T256" s="112"/>
      <c r="U256" s="113"/>
      <c r="W256" s="344"/>
    </row>
    <row r="257" spans="1:23" ht="20.100000000000001" customHeight="1" x14ac:dyDescent="0.2">
      <c r="A257" s="336"/>
      <c r="B257" s="427"/>
      <c r="C257" s="428"/>
      <c r="D257" s="429"/>
      <c r="E257" s="114" t="s">
        <v>116</v>
      </c>
      <c r="F257" s="115"/>
      <c r="G257" s="116"/>
      <c r="H257" s="117">
        <f t="shared" si="14"/>
        <v>0</v>
      </c>
      <c r="I257" s="116" t="s">
        <v>67</v>
      </c>
      <c r="J257" s="117">
        <f>SUM('4月:3月'!F257)</f>
        <v>0</v>
      </c>
      <c r="K257" s="116" t="s">
        <v>67</v>
      </c>
      <c r="L257" s="118"/>
      <c r="M257" s="116"/>
      <c r="N257" s="119"/>
      <c r="O257" s="120"/>
      <c r="P257" s="96">
        <f>SUM('4月:3月'!H257)</f>
        <v>0</v>
      </c>
      <c r="Q257" s="116" t="s">
        <v>67</v>
      </c>
      <c r="R257" s="124"/>
      <c r="S257" s="124"/>
      <c r="T257" s="125"/>
      <c r="U257" s="126"/>
      <c r="W257" s="344"/>
    </row>
    <row r="258" spans="1:23" ht="21" customHeight="1" x14ac:dyDescent="0.2">
      <c r="A258" s="336"/>
      <c r="B258" s="421" t="s">
        <v>154</v>
      </c>
      <c r="C258" s="422"/>
      <c r="D258" s="423"/>
      <c r="E258" s="88" t="s">
        <v>114</v>
      </c>
      <c r="F258" s="414"/>
      <c r="G258" s="402" t="s">
        <v>61</v>
      </c>
      <c r="H258" s="91">
        <f t="shared" si="14"/>
        <v>0</v>
      </c>
      <c r="I258" s="92" t="s">
        <v>67</v>
      </c>
      <c r="J258" s="91">
        <f>SUM('4月:3月'!F258)</f>
        <v>0</v>
      </c>
      <c r="K258" s="92" t="s">
        <v>67</v>
      </c>
      <c r="L258" s="393" t="str">
        <f>IF((H258+H259)=0,"",ROUND((J258+J259)/(H258+H259)*100,0))</f>
        <v/>
      </c>
      <c r="M258" s="402" t="s">
        <v>61</v>
      </c>
      <c r="N258" s="393" t="str">
        <f>IF(OR(F258=0,L258=""),"",ROUND(L258/F258*100,0))</f>
        <v/>
      </c>
      <c r="O258" s="395" t="s">
        <v>61</v>
      </c>
      <c r="P258" s="96">
        <f>SUM('4月:3月'!H258)</f>
        <v>0</v>
      </c>
      <c r="Q258" s="92" t="s">
        <v>67</v>
      </c>
      <c r="R258" s="98"/>
      <c r="S258" s="98"/>
      <c r="T258" s="99"/>
      <c r="U258" s="100"/>
      <c r="W258" s="344"/>
    </row>
    <row r="259" spans="1:23" ht="20.100000000000001" customHeight="1" x14ac:dyDescent="0.2">
      <c r="A259" s="336"/>
      <c r="B259" s="424"/>
      <c r="C259" s="425"/>
      <c r="D259" s="426"/>
      <c r="E259" s="102" t="s">
        <v>115</v>
      </c>
      <c r="F259" s="415"/>
      <c r="G259" s="401"/>
      <c r="H259" s="105">
        <f t="shared" si="14"/>
        <v>0</v>
      </c>
      <c r="I259" s="106" t="s">
        <v>67</v>
      </c>
      <c r="J259" s="105">
        <f>SUM('4月:3月'!F259)</f>
        <v>0</v>
      </c>
      <c r="K259" s="106" t="s">
        <v>67</v>
      </c>
      <c r="L259" s="394"/>
      <c r="M259" s="401"/>
      <c r="N259" s="394"/>
      <c r="O259" s="396"/>
      <c r="P259" s="96">
        <f>SUM('4月:3月'!H259)</f>
        <v>0</v>
      </c>
      <c r="Q259" s="106" t="s">
        <v>67</v>
      </c>
      <c r="R259" s="111"/>
      <c r="S259" s="111"/>
      <c r="T259" s="112"/>
      <c r="U259" s="113"/>
      <c r="W259" s="344"/>
    </row>
    <row r="260" spans="1:23" ht="20.100000000000001" customHeight="1" x14ac:dyDescent="0.2">
      <c r="A260" s="87"/>
      <c r="B260" s="427"/>
      <c r="C260" s="428"/>
      <c r="D260" s="429"/>
      <c r="E260" s="114" t="s">
        <v>116</v>
      </c>
      <c r="F260" s="115"/>
      <c r="G260" s="116"/>
      <c r="H260" s="117">
        <f t="shared" si="14"/>
        <v>0</v>
      </c>
      <c r="I260" s="116" t="s">
        <v>67</v>
      </c>
      <c r="J260" s="117">
        <f>SUM('4月:3月'!F260)</f>
        <v>0</v>
      </c>
      <c r="K260" s="116" t="s">
        <v>67</v>
      </c>
      <c r="L260" s="118"/>
      <c r="M260" s="116"/>
      <c r="N260" s="119"/>
      <c r="O260" s="120"/>
      <c r="P260" s="96">
        <f>SUM('4月:3月'!H260)</f>
        <v>0</v>
      </c>
      <c r="Q260" s="116" t="s">
        <v>67</v>
      </c>
      <c r="R260" s="124"/>
      <c r="S260" s="124"/>
      <c r="T260" s="125"/>
      <c r="U260" s="126"/>
      <c r="W260" s="344"/>
    </row>
    <row r="261" spans="1:23" ht="21" customHeight="1" x14ac:dyDescent="0.2">
      <c r="A261" s="337" t="s">
        <v>520</v>
      </c>
      <c r="B261" s="440" t="s">
        <v>364</v>
      </c>
      <c r="C261" s="421" t="s">
        <v>365</v>
      </c>
      <c r="D261" s="423"/>
      <c r="E261" s="88" t="s">
        <v>114</v>
      </c>
      <c r="F261" s="414"/>
      <c r="G261" s="402" t="s">
        <v>61</v>
      </c>
      <c r="H261" s="91">
        <f>H264+H267+H270</f>
        <v>0</v>
      </c>
      <c r="I261" s="92" t="s">
        <v>67</v>
      </c>
      <c r="J261" s="351">
        <f>J264+J267+J270</f>
        <v>0</v>
      </c>
      <c r="K261" s="92" t="s">
        <v>67</v>
      </c>
      <c r="L261" s="393" t="str">
        <f>IF((H261+H262)=0,"",ROUND((J261+J262)/(H261+H262)*100,0))</f>
        <v/>
      </c>
      <c r="M261" s="402" t="s">
        <v>61</v>
      </c>
      <c r="N261" s="393" t="str">
        <f>IF(OR(F261=0,L261=""),"",ROUND(L261/F261*100,0))</f>
        <v/>
      </c>
      <c r="O261" s="395" t="s">
        <v>61</v>
      </c>
      <c r="P261" s="96">
        <f>SUM('4月:3月'!H261)</f>
        <v>0</v>
      </c>
      <c r="Q261" s="92" t="s">
        <v>67</v>
      </c>
      <c r="R261" s="98"/>
      <c r="S261" s="98"/>
      <c r="T261" s="99"/>
      <c r="U261" s="100"/>
      <c r="W261" s="344"/>
    </row>
    <row r="262" spans="1:23" ht="21" customHeight="1" x14ac:dyDescent="0.2">
      <c r="A262" s="76"/>
      <c r="B262" s="441"/>
      <c r="C262" s="424"/>
      <c r="D262" s="426"/>
      <c r="E262" s="102" t="s">
        <v>115</v>
      </c>
      <c r="F262" s="415"/>
      <c r="G262" s="401"/>
      <c r="H262" s="105">
        <f>H265+H268+H271</f>
        <v>0</v>
      </c>
      <c r="I262" s="106" t="s">
        <v>67</v>
      </c>
      <c r="J262" s="352">
        <f>J265+J268+J271</f>
        <v>0</v>
      </c>
      <c r="K262" s="106" t="s">
        <v>67</v>
      </c>
      <c r="L262" s="394"/>
      <c r="M262" s="401"/>
      <c r="N262" s="394"/>
      <c r="O262" s="396"/>
      <c r="P262" s="96">
        <f>SUM('4月:3月'!H262)</f>
        <v>0</v>
      </c>
      <c r="Q262" s="106" t="s">
        <v>67</v>
      </c>
      <c r="R262" s="111"/>
      <c r="S262" s="111"/>
      <c r="T262" s="112"/>
      <c r="U262" s="113"/>
      <c r="W262" s="344"/>
    </row>
    <row r="263" spans="1:23" ht="21" customHeight="1" x14ac:dyDescent="0.2">
      <c r="A263" s="336"/>
      <c r="B263" s="441"/>
      <c r="C263" s="424"/>
      <c r="D263" s="426"/>
      <c r="E263" s="114" t="s">
        <v>116</v>
      </c>
      <c r="F263" s="115"/>
      <c r="G263" s="116"/>
      <c r="H263" s="117">
        <f>H266+H269+H272</f>
        <v>0</v>
      </c>
      <c r="I263" s="116" t="s">
        <v>67</v>
      </c>
      <c r="J263" s="117">
        <f>J266+J269+J272</f>
        <v>0</v>
      </c>
      <c r="K263" s="116" t="s">
        <v>67</v>
      </c>
      <c r="L263" s="118"/>
      <c r="M263" s="116"/>
      <c r="N263" s="119"/>
      <c r="O263" s="120"/>
      <c r="P263" s="96">
        <f>SUM('4月:3月'!H263)</f>
        <v>0</v>
      </c>
      <c r="Q263" s="116" t="s">
        <v>67</v>
      </c>
      <c r="R263" s="124"/>
      <c r="S263" s="124"/>
      <c r="T263" s="125"/>
      <c r="U263" s="126"/>
      <c r="W263" s="344"/>
    </row>
    <row r="264" spans="1:23" ht="22.2" customHeight="1" x14ac:dyDescent="0.2">
      <c r="A264" s="455"/>
      <c r="B264" s="441"/>
      <c r="C264" s="438"/>
      <c r="D264" s="433" t="s">
        <v>405</v>
      </c>
      <c r="E264" s="88" t="s">
        <v>114</v>
      </c>
      <c r="F264" s="414"/>
      <c r="G264" s="402" t="s">
        <v>61</v>
      </c>
      <c r="H264" s="105">
        <f t="shared" ref="H264:H300" si="15">J264+P264</f>
        <v>0</v>
      </c>
      <c r="I264" s="92" t="s">
        <v>67</v>
      </c>
      <c r="J264" s="105">
        <f>SUM('4月:3月'!F264)</f>
        <v>0</v>
      </c>
      <c r="K264" s="92" t="s">
        <v>67</v>
      </c>
      <c r="L264" s="129"/>
      <c r="M264" s="402"/>
      <c r="N264" s="129"/>
      <c r="O264" s="395"/>
      <c r="P264" s="96">
        <f>SUM('4月:3月'!H264)</f>
        <v>0</v>
      </c>
      <c r="Q264" s="92" t="s">
        <v>67</v>
      </c>
      <c r="R264" s="98"/>
      <c r="S264" s="98"/>
      <c r="T264" s="99"/>
      <c r="U264" s="100"/>
      <c r="W264" s="344"/>
    </row>
    <row r="265" spans="1:23" ht="22.2" customHeight="1" x14ac:dyDescent="0.2">
      <c r="A265" s="455"/>
      <c r="B265" s="441"/>
      <c r="C265" s="438"/>
      <c r="D265" s="398"/>
      <c r="E265" s="102" t="s">
        <v>115</v>
      </c>
      <c r="F265" s="415"/>
      <c r="G265" s="401"/>
      <c r="H265" s="105">
        <f t="shared" si="15"/>
        <v>0</v>
      </c>
      <c r="I265" s="106" t="s">
        <v>67</v>
      </c>
      <c r="J265" s="105">
        <f>SUM('4月:3月'!F265)</f>
        <v>0</v>
      </c>
      <c r="K265" s="106" t="s">
        <v>67</v>
      </c>
      <c r="L265" s="138"/>
      <c r="M265" s="401"/>
      <c r="N265" s="138"/>
      <c r="O265" s="396"/>
      <c r="P265" s="96">
        <f>SUM('4月:3月'!H265)</f>
        <v>0</v>
      </c>
      <c r="Q265" s="106" t="s">
        <v>67</v>
      </c>
      <c r="R265" s="111"/>
      <c r="S265" s="111"/>
      <c r="T265" s="112"/>
      <c r="U265" s="113"/>
      <c r="W265" s="344"/>
    </row>
    <row r="266" spans="1:23" ht="22.2" customHeight="1" x14ac:dyDescent="0.2">
      <c r="A266" s="336"/>
      <c r="B266" s="441"/>
      <c r="C266" s="438"/>
      <c r="D266" s="399"/>
      <c r="E266" s="152" t="s">
        <v>116</v>
      </c>
      <c r="F266" s="153"/>
      <c r="G266" s="156"/>
      <c r="H266" s="155">
        <f t="shared" si="15"/>
        <v>0</v>
      </c>
      <c r="I266" s="156" t="s">
        <v>67</v>
      </c>
      <c r="J266" s="155">
        <f>SUM('4月:3月'!F266)</f>
        <v>0</v>
      </c>
      <c r="K266" s="156" t="s">
        <v>67</v>
      </c>
      <c r="L266" s="157"/>
      <c r="M266" s="350"/>
      <c r="N266" s="119"/>
      <c r="O266" s="120"/>
      <c r="P266" s="96">
        <f>SUM('4月:3月'!H266)</f>
        <v>0</v>
      </c>
      <c r="Q266" s="156" t="s">
        <v>67</v>
      </c>
      <c r="R266" s="142"/>
      <c r="S266" s="142"/>
      <c r="T266" s="143"/>
      <c r="U266" s="144"/>
      <c r="W266" s="344"/>
    </row>
    <row r="267" spans="1:23" ht="22.2" customHeight="1" x14ac:dyDescent="0.2">
      <c r="A267" s="455"/>
      <c r="B267" s="441"/>
      <c r="C267" s="438"/>
      <c r="D267" s="397" t="s">
        <v>406</v>
      </c>
      <c r="E267" s="102" t="s">
        <v>114</v>
      </c>
      <c r="F267" s="434"/>
      <c r="G267" s="400" t="s">
        <v>61</v>
      </c>
      <c r="H267" s="155">
        <f t="shared" si="15"/>
        <v>0</v>
      </c>
      <c r="I267" s="106" t="s">
        <v>67</v>
      </c>
      <c r="J267" s="105">
        <f>SUM('4月:3月'!F267)</f>
        <v>0</v>
      </c>
      <c r="K267" s="106" t="s">
        <v>67</v>
      </c>
      <c r="L267" s="129"/>
      <c r="M267" s="402"/>
      <c r="N267" s="129"/>
      <c r="O267" s="395"/>
      <c r="P267" s="96">
        <f>SUM('4月:3月'!H267)</f>
        <v>0</v>
      </c>
      <c r="Q267" s="106" t="s">
        <v>67</v>
      </c>
      <c r="R267" s="111"/>
      <c r="S267" s="111"/>
      <c r="T267" s="112"/>
      <c r="U267" s="113"/>
      <c r="W267" s="344"/>
    </row>
    <row r="268" spans="1:23" ht="22.2" customHeight="1" x14ac:dyDescent="0.2">
      <c r="A268" s="455"/>
      <c r="B268" s="441"/>
      <c r="C268" s="438"/>
      <c r="D268" s="398"/>
      <c r="E268" s="102" t="s">
        <v>115</v>
      </c>
      <c r="F268" s="415"/>
      <c r="G268" s="401"/>
      <c r="H268" s="155">
        <f t="shared" si="15"/>
        <v>0</v>
      </c>
      <c r="I268" s="106" t="s">
        <v>67</v>
      </c>
      <c r="J268" s="105">
        <f>SUM('4月:3月'!F268)</f>
        <v>0</v>
      </c>
      <c r="K268" s="106" t="s">
        <v>67</v>
      </c>
      <c r="L268" s="138"/>
      <c r="M268" s="401"/>
      <c r="N268" s="138"/>
      <c r="O268" s="396"/>
      <c r="P268" s="96">
        <f>SUM('4月:3月'!H268)</f>
        <v>0</v>
      </c>
      <c r="Q268" s="106" t="s">
        <v>67</v>
      </c>
      <c r="R268" s="111"/>
      <c r="S268" s="111"/>
      <c r="T268" s="112"/>
      <c r="U268" s="113"/>
      <c r="W268" s="344"/>
    </row>
    <row r="269" spans="1:23" ht="22.2" customHeight="1" x14ac:dyDescent="0.2">
      <c r="A269" s="336"/>
      <c r="B269" s="441"/>
      <c r="C269" s="438"/>
      <c r="D269" s="399"/>
      <c r="E269" s="102" t="s">
        <v>116</v>
      </c>
      <c r="F269" s="135"/>
      <c r="G269" s="106"/>
      <c r="H269" s="105">
        <f t="shared" si="15"/>
        <v>0</v>
      </c>
      <c r="I269" s="106" t="s">
        <v>67</v>
      </c>
      <c r="J269" s="105">
        <f>SUM('4月:3月'!F269)</f>
        <v>0</v>
      </c>
      <c r="K269" s="106" t="s">
        <v>67</v>
      </c>
      <c r="L269" s="157"/>
      <c r="M269" s="350"/>
      <c r="N269" s="119"/>
      <c r="O269" s="120"/>
      <c r="P269" s="96">
        <f>SUM('4月:3月'!H269)</f>
        <v>0</v>
      </c>
      <c r="Q269" s="106" t="s">
        <v>67</v>
      </c>
      <c r="R269" s="111"/>
      <c r="S269" s="111"/>
      <c r="T269" s="112"/>
      <c r="U269" s="113"/>
      <c r="W269" s="344"/>
    </row>
    <row r="270" spans="1:23" ht="21" customHeight="1" x14ac:dyDescent="0.2">
      <c r="A270" s="455"/>
      <c r="B270" s="441"/>
      <c r="C270" s="438"/>
      <c r="D270" s="512" t="s">
        <v>366</v>
      </c>
      <c r="E270" s="146" t="s">
        <v>114</v>
      </c>
      <c r="F270" s="434"/>
      <c r="G270" s="400" t="s">
        <v>61</v>
      </c>
      <c r="H270" s="107">
        <f t="shared" si="15"/>
        <v>0</v>
      </c>
      <c r="I270" s="104" t="s">
        <v>67</v>
      </c>
      <c r="J270" s="107">
        <f>SUM('4月:3月'!F270)</f>
        <v>0</v>
      </c>
      <c r="K270" s="104" t="s">
        <v>67</v>
      </c>
      <c r="L270" s="531" t="str">
        <f>IF((H270+H271)=0,"",ROUND((J270+J271)/(H270+H271)*100,0))</f>
        <v/>
      </c>
      <c r="M270" s="400" t="s">
        <v>61</v>
      </c>
      <c r="N270" s="129"/>
      <c r="O270" s="395"/>
      <c r="P270" s="96">
        <f>SUM('4月:3月'!H270)</f>
        <v>0</v>
      </c>
      <c r="Q270" s="104" t="s">
        <v>67</v>
      </c>
      <c r="R270" s="131"/>
      <c r="S270" s="131"/>
      <c r="T270" s="132"/>
      <c r="U270" s="133"/>
      <c r="W270" s="344"/>
    </row>
    <row r="271" spans="1:23" ht="21" customHeight="1" x14ac:dyDescent="0.2">
      <c r="A271" s="455"/>
      <c r="B271" s="441"/>
      <c r="C271" s="438"/>
      <c r="D271" s="513"/>
      <c r="E271" s="102" t="s">
        <v>115</v>
      </c>
      <c r="F271" s="415"/>
      <c r="G271" s="401"/>
      <c r="H271" s="105">
        <f t="shared" si="15"/>
        <v>0</v>
      </c>
      <c r="I271" s="106" t="s">
        <v>67</v>
      </c>
      <c r="J271" s="105">
        <f>SUM('4月:3月'!F271)</f>
        <v>0</v>
      </c>
      <c r="K271" s="106" t="s">
        <v>67</v>
      </c>
      <c r="L271" s="394"/>
      <c r="M271" s="401"/>
      <c r="N271" s="138"/>
      <c r="O271" s="396"/>
      <c r="P271" s="96">
        <f>SUM('4月:3月'!H271)</f>
        <v>0</v>
      </c>
      <c r="Q271" s="106" t="s">
        <v>67</v>
      </c>
      <c r="R271" s="111"/>
      <c r="S271" s="111"/>
      <c r="T271" s="112"/>
      <c r="U271" s="113"/>
      <c r="W271" s="344"/>
    </row>
    <row r="272" spans="1:23" ht="21" customHeight="1" x14ac:dyDescent="0.2">
      <c r="A272" s="336"/>
      <c r="B272" s="442"/>
      <c r="C272" s="439"/>
      <c r="D272" s="514"/>
      <c r="E272" s="114" t="s">
        <v>116</v>
      </c>
      <c r="F272" s="115"/>
      <c r="G272" s="116"/>
      <c r="H272" s="117">
        <f t="shared" si="15"/>
        <v>0</v>
      </c>
      <c r="I272" s="116" t="s">
        <v>67</v>
      </c>
      <c r="J272" s="117">
        <f>SUM('4月:3月'!F272)</f>
        <v>0</v>
      </c>
      <c r="K272" s="116" t="s">
        <v>67</v>
      </c>
      <c r="L272" s="118"/>
      <c r="M272" s="116"/>
      <c r="N272" s="119"/>
      <c r="O272" s="120"/>
      <c r="P272" s="96">
        <f>SUM('4月:3月'!H272)</f>
        <v>0</v>
      </c>
      <c r="Q272" s="116" t="s">
        <v>67</v>
      </c>
      <c r="R272" s="124"/>
      <c r="S272" s="124"/>
      <c r="T272" s="125"/>
      <c r="U272" s="126"/>
      <c r="W272" s="344"/>
    </row>
    <row r="273" spans="1:23" ht="20.100000000000001" customHeight="1" x14ac:dyDescent="0.2">
      <c r="A273" s="336"/>
      <c r="B273" s="421" t="s">
        <v>357</v>
      </c>
      <c r="C273" s="422"/>
      <c r="D273" s="423"/>
      <c r="E273" s="102" t="s">
        <v>114</v>
      </c>
      <c r="F273" s="414"/>
      <c r="G273" s="402" t="s">
        <v>61</v>
      </c>
      <c r="H273" s="91">
        <f t="shared" si="15"/>
        <v>0</v>
      </c>
      <c r="I273" s="92" t="s">
        <v>67</v>
      </c>
      <c r="J273" s="91">
        <f>SUM('4月:3月'!F273)</f>
        <v>0</v>
      </c>
      <c r="K273" s="92" t="s">
        <v>67</v>
      </c>
      <c r="L273" s="393" t="str">
        <f>IF((H273+H274)=0,"",ROUND((J273+J274)/(H273+H274)*100,0))</f>
        <v/>
      </c>
      <c r="M273" s="402" t="s">
        <v>61</v>
      </c>
      <c r="N273" s="393" t="str">
        <f>IF(OR(F273=0,L273=""),"",ROUND(L273/F273*100,0))</f>
        <v/>
      </c>
      <c r="O273" s="395" t="s">
        <v>61</v>
      </c>
      <c r="P273" s="96">
        <f>SUM('4月:3月'!H273)</f>
        <v>0</v>
      </c>
      <c r="Q273" s="106" t="s">
        <v>84</v>
      </c>
      <c r="R273" s="98"/>
      <c r="S273" s="98"/>
      <c r="T273" s="99"/>
      <c r="U273" s="100"/>
      <c r="W273" s="344"/>
    </row>
    <row r="274" spans="1:23" ht="20.100000000000001" customHeight="1" x14ac:dyDescent="0.2">
      <c r="A274" s="76"/>
      <c r="B274" s="424"/>
      <c r="C274" s="425"/>
      <c r="D274" s="426"/>
      <c r="E274" s="102" t="s">
        <v>115</v>
      </c>
      <c r="F274" s="415"/>
      <c r="G274" s="401"/>
      <c r="H274" s="105">
        <f t="shared" si="15"/>
        <v>0</v>
      </c>
      <c r="I274" s="106" t="s">
        <v>84</v>
      </c>
      <c r="J274" s="105">
        <f>SUM('4月:3月'!F274)</f>
        <v>0</v>
      </c>
      <c r="K274" s="106" t="s">
        <v>84</v>
      </c>
      <c r="L274" s="394"/>
      <c r="M274" s="401"/>
      <c r="N274" s="394"/>
      <c r="O274" s="396"/>
      <c r="P274" s="96">
        <f>SUM('4月:3月'!H274)</f>
        <v>0</v>
      </c>
      <c r="Q274" s="106" t="s">
        <v>84</v>
      </c>
      <c r="R274" s="111"/>
      <c r="S274" s="111"/>
      <c r="T274" s="112"/>
      <c r="U274" s="113"/>
      <c r="W274" s="344"/>
    </row>
    <row r="275" spans="1:23" ht="20.100000000000001" customHeight="1" x14ac:dyDescent="0.2">
      <c r="A275" s="76"/>
      <c r="B275" s="427"/>
      <c r="C275" s="428"/>
      <c r="D275" s="429"/>
      <c r="E275" s="114" t="s">
        <v>116</v>
      </c>
      <c r="F275" s="115"/>
      <c r="G275" s="116"/>
      <c r="H275" s="117">
        <f t="shared" si="15"/>
        <v>0</v>
      </c>
      <c r="I275" s="116" t="s">
        <v>84</v>
      </c>
      <c r="J275" s="117">
        <f>SUM('4月:3月'!F275)</f>
        <v>0</v>
      </c>
      <c r="K275" s="116" t="s">
        <v>84</v>
      </c>
      <c r="L275" s="118"/>
      <c r="M275" s="167"/>
      <c r="N275" s="119"/>
      <c r="O275" s="181"/>
      <c r="P275" s="96">
        <f>SUM('4月:3月'!H275)</f>
        <v>0</v>
      </c>
      <c r="Q275" s="116" t="s">
        <v>84</v>
      </c>
      <c r="R275" s="124"/>
      <c r="S275" s="124"/>
      <c r="T275" s="125"/>
      <c r="U275" s="126"/>
      <c r="W275" s="344"/>
    </row>
    <row r="276" spans="1:23" ht="20.100000000000001" customHeight="1" x14ac:dyDescent="0.2">
      <c r="A276" s="336"/>
      <c r="B276" s="421" t="s">
        <v>511</v>
      </c>
      <c r="C276" s="422"/>
      <c r="D276" s="422"/>
      <c r="E276" s="560"/>
      <c r="F276" s="89"/>
      <c r="G276" s="90" t="s">
        <v>61</v>
      </c>
      <c r="H276" s="91">
        <f t="shared" si="15"/>
        <v>0</v>
      </c>
      <c r="I276" s="92" t="s">
        <v>99</v>
      </c>
      <c r="J276" s="91">
        <f>SUM('4月:3月'!F276)</f>
        <v>0</v>
      </c>
      <c r="K276" s="92" t="s">
        <v>99</v>
      </c>
      <c r="L276" s="81" t="str">
        <f>IF(H276=0,"",ROUND(J276/H276*100,0))</f>
        <v/>
      </c>
      <c r="M276" s="90" t="s">
        <v>61</v>
      </c>
      <c r="N276" s="94" t="str">
        <f>IF(OR(F276=0,L276=""),"",ROUND(L276/F276*100,0))</f>
        <v/>
      </c>
      <c r="O276" s="95" t="s">
        <v>61</v>
      </c>
      <c r="P276" s="96">
        <f>SUM('4月:3月'!H276)</f>
        <v>0</v>
      </c>
      <c r="Q276" s="92" t="s">
        <v>63</v>
      </c>
      <c r="R276" s="98"/>
      <c r="S276" s="98"/>
      <c r="T276" s="99"/>
      <c r="U276" s="100"/>
      <c r="W276" s="344"/>
    </row>
    <row r="277" spans="1:23" ht="20.100000000000001" customHeight="1" x14ac:dyDescent="0.2">
      <c r="A277" s="337" t="s">
        <v>459</v>
      </c>
      <c r="B277" s="444" t="s">
        <v>420</v>
      </c>
      <c r="C277" s="494" t="s">
        <v>424</v>
      </c>
      <c r="D277" s="495"/>
      <c r="E277" s="102" t="s">
        <v>114</v>
      </c>
      <c r="F277" s="414"/>
      <c r="G277" s="402" t="s">
        <v>61</v>
      </c>
      <c r="H277" s="91">
        <f t="shared" si="15"/>
        <v>0</v>
      </c>
      <c r="I277" s="92" t="s">
        <v>67</v>
      </c>
      <c r="J277" s="91">
        <f>SUM(J280,J283,J286,J289,J292)</f>
        <v>0</v>
      </c>
      <c r="K277" s="92" t="s">
        <v>67</v>
      </c>
      <c r="L277" s="393" t="str">
        <f>IF((H277+H278)=0,"",ROUND((J277+J278)/(H277+H278)*100,0))</f>
        <v/>
      </c>
      <c r="M277" s="402" t="s">
        <v>61</v>
      </c>
      <c r="N277" s="393" t="str">
        <f>IF(OR(F277=0,L277=""),"",ROUND(L277/F277*100,0))</f>
        <v/>
      </c>
      <c r="O277" s="395" t="s">
        <v>61</v>
      </c>
      <c r="P277" s="96">
        <f>SUM(P289,P295,P298,P301)</f>
        <v>0</v>
      </c>
      <c r="Q277" s="106" t="s">
        <v>67</v>
      </c>
      <c r="R277" s="98"/>
      <c r="S277" s="98"/>
      <c r="T277" s="99"/>
      <c r="U277" s="100"/>
      <c r="W277" s="344"/>
    </row>
    <row r="278" spans="1:23" ht="20.100000000000001" customHeight="1" x14ac:dyDescent="0.2">
      <c r="A278" s="336"/>
      <c r="B278" s="445"/>
      <c r="C278" s="496"/>
      <c r="D278" s="497"/>
      <c r="E278" s="102" t="s">
        <v>115</v>
      </c>
      <c r="F278" s="415"/>
      <c r="G278" s="401"/>
      <c r="H278" s="105">
        <f t="shared" si="15"/>
        <v>0</v>
      </c>
      <c r="I278" s="106" t="s">
        <v>67</v>
      </c>
      <c r="J278" s="105">
        <f t="shared" ref="J278:J279" si="16">SUM(J281,J284,J287,J290,J293)</f>
        <v>0</v>
      </c>
      <c r="K278" s="106" t="s">
        <v>67</v>
      </c>
      <c r="L278" s="394"/>
      <c r="M278" s="401"/>
      <c r="N278" s="394"/>
      <c r="O278" s="396"/>
      <c r="P278" s="109">
        <f t="shared" ref="P278:P279" si="17">SUM(P290,P296,P299,P302)</f>
        <v>0</v>
      </c>
      <c r="Q278" s="106" t="s">
        <v>67</v>
      </c>
      <c r="R278" s="111"/>
      <c r="S278" s="111"/>
      <c r="T278" s="112"/>
      <c r="U278" s="113"/>
      <c r="W278" s="344"/>
    </row>
    <row r="279" spans="1:23" ht="20.100000000000001" customHeight="1" x14ac:dyDescent="0.2">
      <c r="A279" s="336"/>
      <c r="B279" s="445"/>
      <c r="C279" s="496"/>
      <c r="D279" s="497"/>
      <c r="E279" s="114" t="s">
        <v>116</v>
      </c>
      <c r="F279" s="115"/>
      <c r="G279" s="116"/>
      <c r="H279" s="218">
        <f t="shared" si="15"/>
        <v>0</v>
      </c>
      <c r="I279" s="116" t="s">
        <v>67</v>
      </c>
      <c r="J279" s="117">
        <f t="shared" si="16"/>
        <v>0</v>
      </c>
      <c r="K279" s="116" t="s">
        <v>67</v>
      </c>
      <c r="L279" s="118"/>
      <c r="M279" s="116"/>
      <c r="N279" s="119"/>
      <c r="O279" s="120"/>
      <c r="P279" s="123">
        <f t="shared" si="17"/>
        <v>0</v>
      </c>
      <c r="Q279" s="116" t="s">
        <v>67</v>
      </c>
      <c r="R279" s="124"/>
      <c r="S279" s="124"/>
      <c r="T279" s="125"/>
      <c r="U279" s="126"/>
      <c r="W279" s="344"/>
    </row>
    <row r="280" spans="1:23" ht="20.100000000000001" customHeight="1" x14ac:dyDescent="0.2">
      <c r="A280" s="336"/>
      <c r="B280" s="445"/>
      <c r="C280" s="534"/>
      <c r="D280" s="416" t="s">
        <v>443</v>
      </c>
      <c r="E280" s="88" t="s">
        <v>114</v>
      </c>
      <c r="F280" s="127"/>
      <c r="G280" s="92"/>
      <c r="H280" s="91">
        <f t="shared" si="15"/>
        <v>0</v>
      </c>
      <c r="I280" s="92" t="s">
        <v>67</v>
      </c>
      <c r="J280" s="91">
        <f>SUM('4月:3月'!F280)</f>
        <v>0</v>
      </c>
      <c r="K280" s="92" t="s">
        <v>67</v>
      </c>
      <c r="L280" s="393" t="str">
        <f>IF((H280+H281)=0,"",ROUND((J280+J281)/(H280+H281)*100,0))</f>
        <v/>
      </c>
      <c r="M280" s="402" t="s">
        <v>61</v>
      </c>
      <c r="N280" s="129"/>
      <c r="O280" s="395"/>
      <c r="P280" s="182"/>
      <c r="Q280" s="92"/>
      <c r="R280" s="98"/>
      <c r="S280" s="98"/>
      <c r="T280" s="99"/>
      <c r="U280" s="100"/>
      <c r="W280" s="344"/>
    </row>
    <row r="281" spans="1:23" ht="20.100000000000001" customHeight="1" x14ac:dyDescent="0.2">
      <c r="A281" s="336"/>
      <c r="B281" s="445"/>
      <c r="C281" s="534"/>
      <c r="D281" s="417"/>
      <c r="E281" s="102" t="s">
        <v>115</v>
      </c>
      <c r="F281" s="135"/>
      <c r="G281" s="106"/>
      <c r="H281" s="105">
        <f t="shared" si="15"/>
        <v>0</v>
      </c>
      <c r="I281" s="106" t="s">
        <v>67</v>
      </c>
      <c r="J281" s="105">
        <f>SUM('4月:3月'!F281)</f>
        <v>0</v>
      </c>
      <c r="K281" s="106" t="s">
        <v>67</v>
      </c>
      <c r="L281" s="394"/>
      <c r="M281" s="401"/>
      <c r="N281" s="138"/>
      <c r="O281" s="396"/>
      <c r="P281" s="140"/>
      <c r="Q281" s="106"/>
      <c r="R281" s="111"/>
      <c r="S281" s="111"/>
      <c r="T281" s="112"/>
      <c r="U281" s="113"/>
      <c r="W281" s="344"/>
    </row>
    <row r="282" spans="1:23" ht="20.100000000000001" customHeight="1" x14ac:dyDescent="0.2">
      <c r="A282" s="336"/>
      <c r="B282" s="445"/>
      <c r="C282" s="534"/>
      <c r="D282" s="418"/>
      <c r="E282" s="114" t="s">
        <v>116</v>
      </c>
      <c r="F282" s="115"/>
      <c r="G282" s="116"/>
      <c r="H282" s="117">
        <f t="shared" si="15"/>
        <v>0</v>
      </c>
      <c r="I282" s="116" t="s">
        <v>67</v>
      </c>
      <c r="J282" s="117">
        <f>SUM('4月:3月'!F282)</f>
        <v>0</v>
      </c>
      <c r="K282" s="116" t="s">
        <v>67</v>
      </c>
      <c r="L282" s="118"/>
      <c r="M282" s="116"/>
      <c r="N282" s="119"/>
      <c r="O282" s="120"/>
      <c r="P282" s="121"/>
      <c r="Q282" s="116"/>
      <c r="R282" s="124"/>
      <c r="S282" s="124"/>
      <c r="T282" s="125"/>
      <c r="U282" s="126"/>
      <c r="W282" s="344"/>
    </row>
    <row r="283" spans="1:23" ht="20.100000000000001" customHeight="1" x14ac:dyDescent="0.2">
      <c r="A283" s="336"/>
      <c r="B283" s="445"/>
      <c r="C283" s="534"/>
      <c r="D283" s="416" t="s">
        <v>475</v>
      </c>
      <c r="E283" s="88" t="s">
        <v>114</v>
      </c>
      <c r="F283" s="127"/>
      <c r="G283" s="92"/>
      <c r="H283" s="91">
        <f t="shared" si="15"/>
        <v>0</v>
      </c>
      <c r="I283" s="92" t="s">
        <v>67</v>
      </c>
      <c r="J283" s="91">
        <f>SUM('4月:3月'!F283)</f>
        <v>0</v>
      </c>
      <c r="K283" s="92" t="s">
        <v>67</v>
      </c>
      <c r="L283" s="393" t="str">
        <f>IF((H283+H284)=0,"",ROUND((J283+J284)/(H283+H284)*100,0))</f>
        <v/>
      </c>
      <c r="M283" s="402" t="s">
        <v>61</v>
      </c>
      <c r="N283" s="129"/>
      <c r="O283" s="395"/>
      <c r="P283" s="182"/>
      <c r="Q283" s="92"/>
      <c r="R283" s="98"/>
      <c r="S283" s="98"/>
      <c r="T283" s="99"/>
      <c r="U283" s="100"/>
      <c r="W283" s="344"/>
    </row>
    <row r="284" spans="1:23" ht="20.100000000000001" customHeight="1" x14ac:dyDescent="0.2">
      <c r="A284" s="336"/>
      <c r="B284" s="445"/>
      <c r="C284" s="534"/>
      <c r="D284" s="417"/>
      <c r="E284" s="102" t="s">
        <v>115</v>
      </c>
      <c r="F284" s="135"/>
      <c r="G284" s="106"/>
      <c r="H284" s="105">
        <f t="shared" si="15"/>
        <v>0</v>
      </c>
      <c r="I284" s="106" t="s">
        <v>67</v>
      </c>
      <c r="J284" s="105">
        <f>SUM('4月:3月'!F284)</f>
        <v>0</v>
      </c>
      <c r="K284" s="106" t="s">
        <v>67</v>
      </c>
      <c r="L284" s="394"/>
      <c r="M284" s="401"/>
      <c r="N284" s="138"/>
      <c r="O284" s="396"/>
      <c r="P284" s="140"/>
      <c r="Q284" s="106"/>
      <c r="R284" s="111"/>
      <c r="S284" s="111"/>
      <c r="T284" s="112"/>
      <c r="U284" s="113"/>
      <c r="W284" s="344"/>
    </row>
    <row r="285" spans="1:23" ht="20.100000000000001" customHeight="1" x14ac:dyDescent="0.2">
      <c r="A285" s="336"/>
      <c r="B285" s="445"/>
      <c r="C285" s="534"/>
      <c r="D285" s="418"/>
      <c r="E285" s="114" t="s">
        <v>116</v>
      </c>
      <c r="F285" s="115"/>
      <c r="G285" s="116"/>
      <c r="H285" s="117">
        <f t="shared" si="15"/>
        <v>0</v>
      </c>
      <c r="I285" s="116" t="s">
        <v>67</v>
      </c>
      <c r="J285" s="117">
        <f>SUM('4月:3月'!F285)</f>
        <v>0</v>
      </c>
      <c r="K285" s="116" t="s">
        <v>67</v>
      </c>
      <c r="L285" s="118"/>
      <c r="M285" s="116"/>
      <c r="N285" s="119"/>
      <c r="O285" s="120"/>
      <c r="P285" s="121"/>
      <c r="Q285" s="116"/>
      <c r="R285" s="124"/>
      <c r="S285" s="124"/>
      <c r="T285" s="125"/>
      <c r="U285" s="126"/>
      <c r="W285" s="344"/>
    </row>
    <row r="286" spans="1:23" ht="20.100000000000001" customHeight="1" x14ac:dyDescent="0.2">
      <c r="A286" s="336"/>
      <c r="B286" s="445"/>
      <c r="C286" s="534"/>
      <c r="D286" s="416" t="s">
        <v>444</v>
      </c>
      <c r="E286" s="88" t="s">
        <v>114</v>
      </c>
      <c r="F286" s="127"/>
      <c r="G286" s="92"/>
      <c r="H286" s="91">
        <f t="shared" si="15"/>
        <v>0</v>
      </c>
      <c r="I286" s="92" t="s">
        <v>67</v>
      </c>
      <c r="J286" s="91">
        <f>SUM('4月:3月'!F286)</f>
        <v>0</v>
      </c>
      <c r="K286" s="92" t="s">
        <v>67</v>
      </c>
      <c r="L286" s="393" t="str">
        <f>IF((H286+H287)=0,"",ROUND((J286+J287)/(H286+H287)*100,0))</f>
        <v/>
      </c>
      <c r="M286" s="402" t="s">
        <v>61</v>
      </c>
      <c r="N286" s="129"/>
      <c r="O286" s="395"/>
      <c r="P286" s="182"/>
      <c r="Q286" s="92"/>
      <c r="R286" s="98"/>
      <c r="S286" s="98"/>
      <c r="T286" s="99"/>
      <c r="U286" s="100"/>
      <c r="W286" s="344"/>
    </row>
    <row r="287" spans="1:23" ht="20.100000000000001" customHeight="1" x14ac:dyDescent="0.2">
      <c r="A287" s="336"/>
      <c r="B287" s="445"/>
      <c r="C287" s="534"/>
      <c r="D287" s="417"/>
      <c r="E287" s="102" t="s">
        <v>115</v>
      </c>
      <c r="F287" s="135"/>
      <c r="G287" s="106"/>
      <c r="H287" s="105">
        <f t="shared" si="15"/>
        <v>0</v>
      </c>
      <c r="I287" s="106" t="s">
        <v>67</v>
      </c>
      <c r="J287" s="105">
        <f>SUM('4月:3月'!F287)</f>
        <v>0</v>
      </c>
      <c r="K287" s="106" t="s">
        <v>67</v>
      </c>
      <c r="L287" s="394"/>
      <c r="M287" s="401"/>
      <c r="N287" s="138"/>
      <c r="O287" s="396"/>
      <c r="P287" s="140"/>
      <c r="Q287" s="106"/>
      <c r="R287" s="111"/>
      <c r="S287" s="111"/>
      <c r="T287" s="112"/>
      <c r="U287" s="113"/>
      <c r="W287" s="344"/>
    </row>
    <row r="288" spans="1:23" ht="20.100000000000001" customHeight="1" x14ac:dyDescent="0.2">
      <c r="A288" s="336"/>
      <c r="B288" s="445"/>
      <c r="C288" s="534"/>
      <c r="D288" s="418"/>
      <c r="E288" s="114" t="s">
        <v>116</v>
      </c>
      <c r="F288" s="115"/>
      <c r="G288" s="116"/>
      <c r="H288" s="117">
        <f t="shared" si="15"/>
        <v>0</v>
      </c>
      <c r="I288" s="116" t="s">
        <v>67</v>
      </c>
      <c r="J288" s="117">
        <f>SUM('4月:3月'!F288)</f>
        <v>0</v>
      </c>
      <c r="K288" s="116" t="s">
        <v>67</v>
      </c>
      <c r="L288" s="118"/>
      <c r="M288" s="116"/>
      <c r="N288" s="119"/>
      <c r="O288" s="120"/>
      <c r="P288" s="121"/>
      <c r="Q288" s="116"/>
      <c r="R288" s="124"/>
      <c r="S288" s="124"/>
      <c r="T288" s="125"/>
      <c r="U288" s="126"/>
      <c r="W288" s="344"/>
    </row>
    <row r="289" spans="1:23" ht="20.100000000000001" customHeight="1" x14ac:dyDescent="0.2">
      <c r="A289" s="336"/>
      <c r="B289" s="445"/>
      <c r="C289" s="534"/>
      <c r="D289" s="416" t="s">
        <v>476</v>
      </c>
      <c r="E289" s="88" t="s">
        <v>114</v>
      </c>
      <c r="F289" s="127"/>
      <c r="G289" s="92"/>
      <c r="H289" s="91">
        <f t="shared" si="15"/>
        <v>0</v>
      </c>
      <c r="I289" s="92" t="s">
        <v>67</v>
      </c>
      <c r="J289" s="91">
        <f>SUM('4月:3月'!F289)</f>
        <v>0</v>
      </c>
      <c r="K289" s="92" t="s">
        <v>67</v>
      </c>
      <c r="L289" s="393" t="str">
        <f>IF((H289+H290)=0,"",ROUND((J289+J290)/(H289+H290)*100,0))</f>
        <v/>
      </c>
      <c r="M289" s="402" t="s">
        <v>61</v>
      </c>
      <c r="N289" s="129"/>
      <c r="O289" s="395"/>
      <c r="P289" s="96">
        <f>SUM('4月:3月'!H289)</f>
        <v>0</v>
      </c>
      <c r="Q289" s="92" t="s">
        <v>67</v>
      </c>
      <c r="R289" s="98"/>
      <c r="S289" s="98"/>
      <c r="T289" s="99"/>
      <c r="U289" s="100"/>
      <c r="W289" s="344"/>
    </row>
    <row r="290" spans="1:23" ht="20.100000000000001" customHeight="1" x14ac:dyDescent="0.2">
      <c r="A290" s="336"/>
      <c r="B290" s="445"/>
      <c r="C290" s="534"/>
      <c r="D290" s="417"/>
      <c r="E290" s="102" t="s">
        <v>115</v>
      </c>
      <c r="F290" s="135"/>
      <c r="G290" s="106"/>
      <c r="H290" s="105">
        <f t="shared" si="15"/>
        <v>0</v>
      </c>
      <c r="I290" s="106" t="s">
        <v>67</v>
      </c>
      <c r="J290" s="105">
        <f>SUM('4月:3月'!F290)</f>
        <v>0</v>
      </c>
      <c r="K290" s="106" t="s">
        <v>67</v>
      </c>
      <c r="L290" s="394"/>
      <c r="M290" s="401"/>
      <c r="N290" s="138"/>
      <c r="O290" s="396"/>
      <c r="P290" s="96">
        <f>SUM('4月:3月'!H290)</f>
        <v>0</v>
      </c>
      <c r="Q290" s="106" t="s">
        <v>67</v>
      </c>
      <c r="R290" s="111"/>
      <c r="S290" s="111"/>
      <c r="T290" s="112"/>
      <c r="U290" s="113"/>
      <c r="W290" s="344"/>
    </row>
    <row r="291" spans="1:23" ht="19.5" customHeight="1" x14ac:dyDescent="0.2">
      <c r="A291" s="336"/>
      <c r="B291" s="445"/>
      <c r="C291" s="534"/>
      <c r="D291" s="418"/>
      <c r="E291" s="114" t="s">
        <v>116</v>
      </c>
      <c r="F291" s="115"/>
      <c r="G291" s="116"/>
      <c r="H291" s="117">
        <f t="shared" si="15"/>
        <v>0</v>
      </c>
      <c r="I291" s="116" t="s">
        <v>67</v>
      </c>
      <c r="J291" s="117">
        <f>SUM('4月:3月'!F291)</f>
        <v>0</v>
      </c>
      <c r="K291" s="116" t="s">
        <v>67</v>
      </c>
      <c r="L291" s="118"/>
      <c r="M291" s="116"/>
      <c r="N291" s="119"/>
      <c r="O291" s="120"/>
      <c r="P291" s="96">
        <f>SUM('4月:3月'!H291)</f>
        <v>0</v>
      </c>
      <c r="Q291" s="116" t="s">
        <v>67</v>
      </c>
      <c r="R291" s="124"/>
      <c r="S291" s="124"/>
      <c r="T291" s="125"/>
      <c r="U291" s="126"/>
      <c r="W291" s="344"/>
    </row>
    <row r="292" spans="1:23" ht="20.100000000000001" customHeight="1" x14ac:dyDescent="0.2">
      <c r="A292" s="336"/>
      <c r="B292" s="445"/>
      <c r="C292" s="534"/>
      <c r="D292" s="416" t="s">
        <v>445</v>
      </c>
      <c r="E292" s="88" t="s">
        <v>114</v>
      </c>
      <c r="F292" s="127"/>
      <c r="G292" s="92"/>
      <c r="H292" s="91">
        <f t="shared" si="15"/>
        <v>0</v>
      </c>
      <c r="I292" s="92" t="s">
        <v>67</v>
      </c>
      <c r="J292" s="91">
        <f>SUM('4月:3月'!F292)</f>
        <v>0</v>
      </c>
      <c r="K292" s="92" t="s">
        <v>67</v>
      </c>
      <c r="L292" s="393" t="str">
        <f>IF((H292+H293)=0,"",ROUND((J292+J293)/(H292+H293)*100,0))</f>
        <v/>
      </c>
      <c r="M292" s="402" t="s">
        <v>61</v>
      </c>
      <c r="N292" s="129"/>
      <c r="O292" s="395"/>
      <c r="P292" s="182"/>
      <c r="Q292" s="92"/>
      <c r="R292" s="98"/>
      <c r="S292" s="98"/>
      <c r="T292" s="99"/>
      <c r="U292" s="100"/>
      <c r="W292" s="344"/>
    </row>
    <row r="293" spans="1:23" ht="20.100000000000001" customHeight="1" x14ac:dyDescent="0.2">
      <c r="A293" s="336"/>
      <c r="B293" s="445"/>
      <c r="C293" s="534"/>
      <c r="D293" s="417"/>
      <c r="E293" s="102" t="s">
        <v>115</v>
      </c>
      <c r="F293" s="135"/>
      <c r="G293" s="106"/>
      <c r="H293" s="105">
        <f t="shared" si="15"/>
        <v>0</v>
      </c>
      <c r="I293" s="106" t="s">
        <v>67</v>
      </c>
      <c r="J293" s="105">
        <f>SUM('4月:3月'!F293)</f>
        <v>0</v>
      </c>
      <c r="K293" s="106" t="s">
        <v>67</v>
      </c>
      <c r="L293" s="394"/>
      <c r="M293" s="401"/>
      <c r="N293" s="138"/>
      <c r="O293" s="396"/>
      <c r="P293" s="140"/>
      <c r="Q293" s="106"/>
      <c r="R293" s="111"/>
      <c r="S293" s="111"/>
      <c r="T293" s="112"/>
      <c r="U293" s="113"/>
      <c r="W293" s="344"/>
    </row>
    <row r="294" spans="1:23" ht="19.5" customHeight="1" x14ac:dyDescent="0.2">
      <c r="A294" s="336"/>
      <c r="B294" s="445"/>
      <c r="C294" s="534"/>
      <c r="D294" s="418"/>
      <c r="E294" s="114" t="s">
        <v>116</v>
      </c>
      <c r="F294" s="115"/>
      <c r="G294" s="116"/>
      <c r="H294" s="117">
        <f t="shared" si="15"/>
        <v>0</v>
      </c>
      <c r="I294" s="116" t="s">
        <v>67</v>
      </c>
      <c r="J294" s="117">
        <f>SUM('4月:3月'!F294)</f>
        <v>0</v>
      </c>
      <c r="K294" s="116" t="s">
        <v>67</v>
      </c>
      <c r="L294" s="118"/>
      <c r="M294" s="116"/>
      <c r="N294" s="119"/>
      <c r="O294" s="120"/>
      <c r="P294" s="121"/>
      <c r="Q294" s="116"/>
      <c r="R294" s="124"/>
      <c r="S294" s="124"/>
      <c r="T294" s="125"/>
      <c r="U294" s="126"/>
      <c r="W294" s="344"/>
    </row>
    <row r="295" spans="1:23" ht="20.100000000000001" customHeight="1" x14ac:dyDescent="0.2">
      <c r="A295" s="336"/>
      <c r="B295" s="445"/>
      <c r="C295" s="534"/>
      <c r="D295" s="498" t="s">
        <v>471</v>
      </c>
      <c r="E295" s="88" t="s">
        <v>114</v>
      </c>
      <c r="F295" s="127"/>
      <c r="G295" s="92"/>
      <c r="H295" s="91">
        <f t="shared" si="15"/>
        <v>0</v>
      </c>
      <c r="I295" s="92" t="s">
        <v>67</v>
      </c>
      <c r="J295" s="129"/>
      <c r="K295" s="92"/>
      <c r="L295" s="129"/>
      <c r="M295" s="402"/>
      <c r="N295" s="129"/>
      <c r="O295" s="130"/>
      <c r="P295" s="96">
        <f>SUM('4月:3月'!H295)</f>
        <v>0</v>
      </c>
      <c r="Q295" s="106" t="s">
        <v>67</v>
      </c>
      <c r="R295" s="98"/>
      <c r="S295" s="98"/>
      <c r="T295" s="99"/>
      <c r="U295" s="100"/>
      <c r="W295" s="344"/>
    </row>
    <row r="296" spans="1:23" ht="20.100000000000001" customHeight="1" x14ac:dyDescent="0.2">
      <c r="A296" s="336"/>
      <c r="B296" s="445"/>
      <c r="C296" s="534"/>
      <c r="D296" s="499"/>
      <c r="E296" s="102" t="s">
        <v>115</v>
      </c>
      <c r="F296" s="135"/>
      <c r="G296" s="106"/>
      <c r="H296" s="105">
        <f t="shared" si="15"/>
        <v>0</v>
      </c>
      <c r="I296" s="106" t="s">
        <v>67</v>
      </c>
      <c r="J296" s="138"/>
      <c r="K296" s="106"/>
      <c r="L296" s="138"/>
      <c r="M296" s="401"/>
      <c r="N296" s="138"/>
      <c r="O296" s="139"/>
      <c r="P296" s="109">
        <f>SUM('4月:3月'!H296)</f>
        <v>0</v>
      </c>
      <c r="Q296" s="106" t="s">
        <v>67</v>
      </c>
      <c r="R296" s="111"/>
      <c r="S296" s="111"/>
      <c r="T296" s="112"/>
      <c r="U296" s="113"/>
      <c r="W296" s="344"/>
    </row>
    <row r="297" spans="1:23" ht="20.100000000000001" customHeight="1" x14ac:dyDescent="0.2">
      <c r="A297" s="336"/>
      <c r="B297" s="445"/>
      <c r="C297" s="534"/>
      <c r="D297" s="500"/>
      <c r="E297" s="114" t="s">
        <v>116</v>
      </c>
      <c r="F297" s="115"/>
      <c r="G297" s="116"/>
      <c r="H297" s="117">
        <f t="shared" si="15"/>
        <v>0</v>
      </c>
      <c r="I297" s="116" t="s">
        <v>67</v>
      </c>
      <c r="J297" s="117">
        <f>SUM('4月:3月'!F297)</f>
        <v>0</v>
      </c>
      <c r="K297" s="116" t="s">
        <v>67</v>
      </c>
      <c r="L297" s="118"/>
      <c r="M297" s="116"/>
      <c r="N297" s="119"/>
      <c r="O297" s="120"/>
      <c r="P297" s="123">
        <f>SUM('4月:3月'!H297)</f>
        <v>0</v>
      </c>
      <c r="Q297" s="116" t="s">
        <v>67</v>
      </c>
      <c r="R297" s="124"/>
      <c r="S297" s="124"/>
      <c r="T297" s="125"/>
      <c r="U297" s="126"/>
      <c r="W297" s="344"/>
    </row>
    <row r="298" spans="1:23" ht="20.100000000000001" customHeight="1" x14ac:dyDescent="0.2">
      <c r="A298" s="336"/>
      <c r="B298" s="445"/>
      <c r="C298" s="534"/>
      <c r="D298" s="498" t="s">
        <v>472</v>
      </c>
      <c r="E298" s="88" t="s">
        <v>114</v>
      </c>
      <c r="F298" s="127"/>
      <c r="G298" s="92"/>
      <c r="H298" s="91">
        <f t="shared" si="15"/>
        <v>0</v>
      </c>
      <c r="I298" s="92" t="s">
        <v>67</v>
      </c>
      <c r="J298" s="129"/>
      <c r="K298" s="92"/>
      <c r="L298" s="129"/>
      <c r="M298" s="402"/>
      <c r="N298" s="129"/>
      <c r="O298" s="130"/>
      <c r="P298" s="96">
        <f>SUM('4月:3月'!H298)</f>
        <v>0</v>
      </c>
      <c r="Q298" s="106" t="s">
        <v>67</v>
      </c>
      <c r="R298" s="98"/>
      <c r="S298" s="98"/>
      <c r="T298" s="99"/>
      <c r="U298" s="100"/>
      <c r="W298" s="344"/>
    </row>
    <row r="299" spans="1:23" ht="20.100000000000001" customHeight="1" x14ac:dyDescent="0.2">
      <c r="A299" s="336"/>
      <c r="B299" s="445"/>
      <c r="C299" s="534"/>
      <c r="D299" s="499"/>
      <c r="E299" s="102" t="s">
        <v>115</v>
      </c>
      <c r="F299" s="135"/>
      <c r="G299" s="106"/>
      <c r="H299" s="105">
        <f t="shared" si="15"/>
        <v>0</v>
      </c>
      <c r="I299" s="106" t="s">
        <v>67</v>
      </c>
      <c r="J299" s="138"/>
      <c r="K299" s="106"/>
      <c r="L299" s="138"/>
      <c r="M299" s="401"/>
      <c r="N299" s="138"/>
      <c r="O299" s="139"/>
      <c r="P299" s="109">
        <f>SUM('4月:3月'!H299)</f>
        <v>0</v>
      </c>
      <c r="Q299" s="106" t="s">
        <v>67</v>
      </c>
      <c r="R299" s="111"/>
      <c r="S299" s="111"/>
      <c r="T299" s="112"/>
      <c r="U299" s="113"/>
      <c r="W299" s="344"/>
    </row>
    <row r="300" spans="1:23" ht="20.100000000000001" customHeight="1" x14ac:dyDescent="0.2">
      <c r="A300" s="336"/>
      <c r="B300" s="445"/>
      <c r="C300" s="534"/>
      <c r="D300" s="500"/>
      <c r="E300" s="114" t="s">
        <v>116</v>
      </c>
      <c r="F300" s="115"/>
      <c r="G300" s="116"/>
      <c r="H300" s="117">
        <f t="shared" si="15"/>
        <v>0</v>
      </c>
      <c r="I300" s="116" t="s">
        <v>67</v>
      </c>
      <c r="J300" s="117">
        <f>SUM('4月:3月'!F300)</f>
        <v>0</v>
      </c>
      <c r="K300" s="116" t="s">
        <v>67</v>
      </c>
      <c r="L300" s="119"/>
      <c r="M300" s="116"/>
      <c r="N300" s="119"/>
      <c r="O300" s="120"/>
      <c r="P300" s="123">
        <f>SUM('4月:3月'!H300)</f>
        <v>0</v>
      </c>
      <c r="Q300" s="116" t="s">
        <v>67</v>
      </c>
      <c r="R300" s="124"/>
      <c r="S300" s="124"/>
      <c r="T300" s="125"/>
      <c r="U300" s="126"/>
      <c r="W300" s="344"/>
    </row>
    <row r="301" spans="1:23" ht="20.100000000000001" customHeight="1" x14ac:dyDescent="0.2">
      <c r="A301" s="336"/>
      <c r="B301" s="445"/>
      <c r="C301" s="534"/>
      <c r="D301" s="498" t="s">
        <v>446</v>
      </c>
      <c r="E301" s="88" t="s">
        <v>114</v>
      </c>
      <c r="F301" s="127"/>
      <c r="G301" s="92"/>
      <c r="H301" s="91">
        <f>P301</f>
        <v>0</v>
      </c>
      <c r="I301" s="92" t="s">
        <v>67</v>
      </c>
      <c r="J301" s="129"/>
      <c r="K301" s="402"/>
      <c r="L301" s="129"/>
      <c r="M301" s="402"/>
      <c r="N301" s="129"/>
      <c r="O301" s="130"/>
      <c r="P301" s="96">
        <f>SUM('4月:3月'!H301)</f>
        <v>0</v>
      </c>
      <c r="Q301" s="106" t="s">
        <v>67</v>
      </c>
      <c r="R301" s="98"/>
      <c r="S301" s="98"/>
      <c r="T301" s="99"/>
      <c r="U301" s="100"/>
      <c r="W301" s="344"/>
    </row>
    <row r="302" spans="1:23" ht="20.100000000000001" customHeight="1" x14ac:dyDescent="0.2">
      <c r="A302" s="336"/>
      <c r="B302" s="445"/>
      <c r="C302" s="534"/>
      <c r="D302" s="499"/>
      <c r="E302" s="102" t="s">
        <v>115</v>
      </c>
      <c r="F302" s="135"/>
      <c r="G302" s="106"/>
      <c r="H302" s="105">
        <f>P302</f>
        <v>0</v>
      </c>
      <c r="I302" s="106" t="s">
        <v>67</v>
      </c>
      <c r="J302" s="138"/>
      <c r="K302" s="401"/>
      <c r="L302" s="138"/>
      <c r="M302" s="401"/>
      <c r="N302" s="138"/>
      <c r="O302" s="139"/>
      <c r="P302" s="109">
        <f>SUM('4月:3月'!H302)</f>
        <v>0</v>
      </c>
      <c r="Q302" s="106" t="s">
        <v>67</v>
      </c>
      <c r="R302" s="111"/>
      <c r="S302" s="111"/>
      <c r="T302" s="112"/>
      <c r="U302" s="113"/>
      <c r="W302" s="344"/>
    </row>
    <row r="303" spans="1:23" ht="20.100000000000001" customHeight="1" x14ac:dyDescent="0.2">
      <c r="A303" s="336"/>
      <c r="B303" s="446"/>
      <c r="C303" s="535"/>
      <c r="D303" s="500"/>
      <c r="E303" s="114" t="s">
        <v>116</v>
      </c>
      <c r="F303" s="115"/>
      <c r="G303" s="116"/>
      <c r="H303" s="117">
        <f>P303</f>
        <v>0</v>
      </c>
      <c r="I303" s="116" t="s">
        <v>67</v>
      </c>
      <c r="J303" s="117">
        <f>SUM('4月:3月'!F303)</f>
        <v>0</v>
      </c>
      <c r="K303" s="116" t="s">
        <v>67</v>
      </c>
      <c r="L303" s="119"/>
      <c r="M303" s="116"/>
      <c r="N303" s="119"/>
      <c r="O303" s="120"/>
      <c r="P303" s="123">
        <f>SUM('4月:3月'!H303)</f>
        <v>0</v>
      </c>
      <c r="Q303" s="116" t="s">
        <v>67</v>
      </c>
      <c r="R303" s="124"/>
      <c r="S303" s="124"/>
      <c r="T303" s="125"/>
      <c r="U303" s="126"/>
      <c r="W303" s="344"/>
    </row>
    <row r="304" spans="1:23" ht="20.100000000000001" customHeight="1" x14ac:dyDescent="0.2">
      <c r="A304" s="336"/>
      <c r="B304" s="444" t="s">
        <v>425</v>
      </c>
      <c r="C304" s="494" t="s">
        <v>432</v>
      </c>
      <c r="D304" s="495"/>
      <c r="E304" s="102" t="s">
        <v>114</v>
      </c>
      <c r="F304" s="414"/>
      <c r="G304" s="402" t="s">
        <v>61</v>
      </c>
      <c r="H304" s="91">
        <f t="shared" ref="H304:H335" si="18">J304+P304</f>
        <v>0</v>
      </c>
      <c r="I304" s="92" t="s">
        <v>67</v>
      </c>
      <c r="J304" s="91">
        <f>SUM(J313,J316,J319,J322,J325,J328)</f>
        <v>0</v>
      </c>
      <c r="K304" s="92" t="s">
        <v>67</v>
      </c>
      <c r="L304" s="393" t="str">
        <f>IF((H304+H305)=0,"",ROUND((J304+J305)/(H304+H305)*100,0))</f>
        <v/>
      </c>
      <c r="M304" s="402" t="s">
        <v>61</v>
      </c>
      <c r="N304" s="393" t="str">
        <f>IF(OR(F304=0,L304=""),"",ROUND(L304/F304*100,0))</f>
        <v/>
      </c>
      <c r="O304" s="395" t="s">
        <v>61</v>
      </c>
      <c r="P304" s="123">
        <f>SUM('4月:3月'!H304)</f>
        <v>0</v>
      </c>
      <c r="Q304" s="106" t="s">
        <v>67</v>
      </c>
      <c r="R304" s="98"/>
      <c r="S304" s="98"/>
      <c r="T304" s="99"/>
      <c r="U304" s="100"/>
      <c r="W304" s="344"/>
    </row>
    <row r="305" spans="1:23" ht="20.100000000000001" customHeight="1" x14ac:dyDescent="0.2">
      <c r="A305" s="336"/>
      <c r="B305" s="445"/>
      <c r="C305" s="496"/>
      <c r="D305" s="497"/>
      <c r="E305" s="102" t="s">
        <v>115</v>
      </c>
      <c r="F305" s="415"/>
      <c r="G305" s="401"/>
      <c r="H305" s="105">
        <f t="shared" si="18"/>
        <v>0</v>
      </c>
      <c r="I305" s="106" t="s">
        <v>67</v>
      </c>
      <c r="J305" s="105">
        <f>SUM(J314,J317,J320,J323,J326,J329)</f>
        <v>0</v>
      </c>
      <c r="K305" s="106" t="s">
        <v>67</v>
      </c>
      <c r="L305" s="394"/>
      <c r="M305" s="401"/>
      <c r="N305" s="394"/>
      <c r="O305" s="396"/>
      <c r="P305" s="123">
        <f>SUM('4月:3月'!H305)</f>
        <v>0</v>
      </c>
      <c r="Q305" s="106" t="s">
        <v>67</v>
      </c>
      <c r="R305" s="111"/>
      <c r="S305" s="111"/>
      <c r="T305" s="112"/>
      <c r="U305" s="113"/>
      <c r="W305" s="344"/>
    </row>
    <row r="306" spans="1:23" ht="20.100000000000001" customHeight="1" x14ac:dyDescent="0.2">
      <c r="A306" s="336"/>
      <c r="B306" s="445"/>
      <c r="C306" s="496"/>
      <c r="D306" s="497"/>
      <c r="E306" s="114" t="s">
        <v>116</v>
      </c>
      <c r="F306" s="115"/>
      <c r="G306" s="116"/>
      <c r="H306" s="117">
        <f t="shared" si="18"/>
        <v>0</v>
      </c>
      <c r="I306" s="116" t="s">
        <v>67</v>
      </c>
      <c r="J306" s="117">
        <f>SUM(J315,J318,J321,J324,J327,J330)</f>
        <v>0</v>
      </c>
      <c r="K306" s="116" t="s">
        <v>67</v>
      </c>
      <c r="L306" s="118"/>
      <c r="M306" s="116"/>
      <c r="N306" s="119"/>
      <c r="O306" s="120"/>
      <c r="P306" s="123">
        <f>SUM('4月:3月'!H306)</f>
        <v>0</v>
      </c>
      <c r="Q306" s="116" t="s">
        <v>67</v>
      </c>
      <c r="R306" s="124"/>
      <c r="S306" s="124"/>
      <c r="T306" s="125"/>
      <c r="U306" s="126"/>
      <c r="W306" s="344"/>
    </row>
    <row r="307" spans="1:23" ht="20.100000000000001" customHeight="1" x14ac:dyDescent="0.2">
      <c r="A307" s="336"/>
      <c r="B307" s="445"/>
      <c r="C307" s="134"/>
      <c r="D307" s="487" t="s">
        <v>473</v>
      </c>
      <c r="E307" s="102" t="s">
        <v>114</v>
      </c>
      <c r="F307" s="414"/>
      <c r="G307" s="402" t="s">
        <v>61</v>
      </c>
      <c r="H307" s="91">
        <f t="shared" si="18"/>
        <v>0</v>
      </c>
      <c r="I307" s="92" t="s">
        <v>67</v>
      </c>
      <c r="J307" s="91">
        <f>SUM('4月:3月'!F307)</f>
        <v>0</v>
      </c>
      <c r="K307" s="92" t="s">
        <v>67</v>
      </c>
      <c r="L307" s="129"/>
      <c r="M307" s="402"/>
      <c r="N307" s="129"/>
      <c r="O307" s="130"/>
      <c r="P307" s="123">
        <f>SUM('4月:3月'!H307)</f>
        <v>0</v>
      </c>
      <c r="Q307" s="106" t="s">
        <v>67</v>
      </c>
      <c r="R307" s="98"/>
      <c r="S307" s="98"/>
      <c r="T307" s="99"/>
      <c r="U307" s="100"/>
      <c r="W307" s="344"/>
    </row>
    <row r="308" spans="1:23" ht="20.100000000000001" customHeight="1" x14ac:dyDescent="0.2">
      <c r="A308" s="336"/>
      <c r="B308" s="445"/>
      <c r="C308" s="101"/>
      <c r="D308" s="488"/>
      <c r="E308" s="102" t="s">
        <v>115</v>
      </c>
      <c r="F308" s="415"/>
      <c r="G308" s="401"/>
      <c r="H308" s="105">
        <f t="shared" si="18"/>
        <v>0</v>
      </c>
      <c r="I308" s="106" t="s">
        <v>67</v>
      </c>
      <c r="J308" s="105">
        <f>SUM('4月:3月'!F308)</f>
        <v>0</v>
      </c>
      <c r="K308" s="106" t="s">
        <v>67</v>
      </c>
      <c r="L308" s="138"/>
      <c r="M308" s="401"/>
      <c r="N308" s="138"/>
      <c r="O308" s="139"/>
      <c r="P308" s="123">
        <f>SUM('4月:3月'!H308)</f>
        <v>0</v>
      </c>
      <c r="Q308" s="106" t="s">
        <v>67</v>
      </c>
      <c r="R308" s="111"/>
      <c r="S308" s="111"/>
      <c r="T308" s="112"/>
      <c r="U308" s="113"/>
      <c r="W308" s="344"/>
    </row>
    <row r="309" spans="1:23" ht="20.100000000000001" customHeight="1" x14ac:dyDescent="0.2">
      <c r="A309" s="336"/>
      <c r="B309" s="445"/>
      <c r="C309" s="101"/>
      <c r="D309" s="489"/>
      <c r="E309" s="114" t="s">
        <v>116</v>
      </c>
      <c r="F309" s="115"/>
      <c r="G309" s="116"/>
      <c r="H309" s="117">
        <f t="shared" si="18"/>
        <v>0</v>
      </c>
      <c r="I309" s="116" t="s">
        <v>67</v>
      </c>
      <c r="J309" s="117">
        <f>SUM('4月:3月'!F309)</f>
        <v>0</v>
      </c>
      <c r="K309" s="116" t="s">
        <v>67</v>
      </c>
      <c r="L309" s="157"/>
      <c r="M309" s="350"/>
      <c r="N309" s="119"/>
      <c r="O309" s="120"/>
      <c r="P309" s="123">
        <f>SUM('4月:3月'!H309)</f>
        <v>0</v>
      </c>
      <c r="Q309" s="116" t="s">
        <v>67</v>
      </c>
      <c r="R309" s="124"/>
      <c r="S309" s="124"/>
      <c r="T309" s="125"/>
      <c r="U309" s="126"/>
      <c r="W309" s="344"/>
    </row>
    <row r="310" spans="1:23" ht="20.100000000000001" customHeight="1" x14ac:dyDescent="0.2">
      <c r="A310" s="336"/>
      <c r="B310" s="445"/>
      <c r="C310" s="101"/>
      <c r="D310" s="487" t="s">
        <v>438</v>
      </c>
      <c r="E310" s="102" t="s">
        <v>114</v>
      </c>
      <c r="F310" s="414"/>
      <c r="G310" s="402" t="s">
        <v>61</v>
      </c>
      <c r="H310" s="91">
        <f t="shared" si="18"/>
        <v>0</v>
      </c>
      <c r="I310" s="92" t="s">
        <v>67</v>
      </c>
      <c r="J310" s="91">
        <f>SUM('4月:3月'!F310)</f>
        <v>0</v>
      </c>
      <c r="K310" s="92" t="s">
        <v>67</v>
      </c>
      <c r="L310" s="129"/>
      <c r="M310" s="402"/>
      <c r="N310" s="129"/>
      <c r="O310" s="130"/>
      <c r="P310" s="123">
        <f>SUM('4月:3月'!H310)</f>
        <v>0</v>
      </c>
      <c r="Q310" s="106" t="s">
        <v>67</v>
      </c>
      <c r="R310" s="98"/>
      <c r="S310" s="98"/>
      <c r="T310" s="99"/>
      <c r="U310" s="100"/>
      <c r="W310" s="344"/>
    </row>
    <row r="311" spans="1:23" ht="20.100000000000001" customHeight="1" x14ac:dyDescent="0.2">
      <c r="A311" s="336"/>
      <c r="B311" s="445"/>
      <c r="C311" s="101"/>
      <c r="D311" s="488"/>
      <c r="E311" s="102" t="s">
        <v>115</v>
      </c>
      <c r="F311" s="415"/>
      <c r="G311" s="401"/>
      <c r="H311" s="105">
        <f t="shared" si="18"/>
        <v>0</v>
      </c>
      <c r="I311" s="106" t="s">
        <v>67</v>
      </c>
      <c r="J311" s="105">
        <f>SUM('4月:3月'!F311)</f>
        <v>0</v>
      </c>
      <c r="K311" s="106" t="s">
        <v>67</v>
      </c>
      <c r="L311" s="138"/>
      <c r="M311" s="401"/>
      <c r="N311" s="138"/>
      <c r="O311" s="139"/>
      <c r="P311" s="123">
        <f>SUM('4月:3月'!H311)</f>
        <v>0</v>
      </c>
      <c r="Q311" s="106" t="s">
        <v>67</v>
      </c>
      <c r="R311" s="111"/>
      <c r="S311" s="111"/>
      <c r="T311" s="112"/>
      <c r="U311" s="113"/>
      <c r="W311" s="344"/>
    </row>
    <row r="312" spans="1:23" ht="20.100000000000001" customHeight="1" x14ac:dyDescent="0.2">
      <c r="A312" s="336"/>
      <c r="B312" s="445"/>
      <c r="C312" s="151"/>
      <c r="D312" s="489"/>
      <c r="E312" s="114" t="s">
        <v>116</v>
      </c>
      <c r="F312" s="115"/>
      <c r="G312" s="116"/>
      <c r="H312" s="117">
        <f t="shared" si="18"/>
        <v>0</v>
      </c>
      <c r="I312" s="116" t="s">
        <v>67</v>
      </c>
      <c r="J312" s="117">
        <f>SUM('4月:3月'!F312)</f>
        <v>0</v>
      </c>
      <c r="K312" s="116" t="s">
        <v>67</v>
      </c>
      <c r="L312" s="157"/>
      <c r="M312" s="350"/>
      <c r="N312" s="119"/>
      <c r="O312" s="120"/>
      <c r="P312" s="123">
        <f>SUM('4月:3月'!H312)</f>
        <v>0</v>
      </c>
      <c r="Q312" s="116" t="s">
        <v>67</v>
      </c>
      <c r="R312" s="124"/>
      <c r="S312" s="124"/>
      <c r="T312" s="125"/>
      <c r="U312" s="126"/>
      <c r="W312" s="344"/>
    </row>
    <row r="313" spans="1:23" ht="20.100000000000001" customHeight="1" x14ac:dyDescent="0.2">
      <c r="A313" s="336"/>
      <c r="B313" s="445"/>
      <c r="C313" s="494" t="s">
        <v>474</v>
      </c>
      <c r="D313" s="416" t="s">
        <v>443</v>
      </c>
      <c r="E313" s="88" t="s">
        <v>114</v>
      </c>
      <c r="F313" s="127"/>
      <c r="G313" s="92"/>
      <c r="H313" s="91">
        <f t="shared" si="18"/>
        <v>0</v>
      </c>
      <c r="I313" s="92" t="s">
        <v>67</v>
      </c>
      <c r="J313" s="91">
        <f>SUM('4月:3月'!F313)</f>
        <v>0</v>
      </c>
      <c r="K313" s="92" t="s">
        <v>67</v>
      </c>
      <c r="L313" s="393" t="str">
        <f>IF((H313+H314)=0,"",ROUND((J313+J314)/(H313+H314)*100,0))</f>
        <v/>
      </c>
      <c r="M313" s="402" t="s">
        <v>61</v>
      </c>
      <c r="N313" s="129"/>
      <c r="O313" s="395"/>
      <c r="P313" s="182"/>
      <c r="Q313" s="92"/>
      <c r="R313" s="98"/>
      <c r="S313" s="98"/>
      <c r="T313" s="99"/>
      <c r="U313" s="100"/>
      <c r="W313" s="344"/>
    </row>
    <row r="314" spans="1:23" ht="20.100000000000001" customHeight="1" x14ac:dyDescent="0.2">
      <c r="A314" s="336"/>
      <c r="B314" s="445"/>
      <c r="C314" s="496"/>
      <c r="D314" s="417"/>
      <c r="E314" s="102" t="s">
        <v>115</v>
      </c>
      <c r="F314" s="135"/>
      <c r="G314" s="106"/>
      <c r="H314" s="105">
        <f t="shared" si="18"/>
        <v>0</v>
      </c>
      <c r="I314" s="106" t="s">
        <v>67</v>
      </c>
      <c r="J314" s="105">
        <f>SUM('4月:3月'!F314)</f>
        <v>0</v>
      </c>
      <c r="K314" s="106" t="s">
        <v>67</v>
      </c>
      <c r="L314" s="394"/>
      <c r="M314" s="401"/>
      <c r="N314" s="138"/>
      <c r="O314" s="396"/>
      <c r="P314" s="140"/>
      <c r="Q314" s="106"/>
      <c r="R314" s="111"/>
      <c r="S314" s="111"/>
      <c r="T314" s="112"/>
      <c r="U314" s="113"/>
      <c r="W314" s="344"/>
    </row>
    <row r="315" spans="1:23" ht="20.100000000000001" customHeight="1" x14ac:dyDescent="0.2">
      <c r="A315" s="336"/>
      <c r="B315" s="445"/>
      <c r="C315" s="496"/>
      <c r="D315" s="418"/>
      <c r="E315" s="114" t="s">
        <v>116</v>
      </c>
      <c r="F315" s="115"/>
      <c r="G315" s="116"/>
      <c r="H315" s="117">
        <f t="shared" si="18"/>
        <v>0</v>
      </c>
      <c r="I315" s="116" t="s">
        <v>67</v>
      </c>
      <c r="J315" s="117">
        <f>SUM('4月:3月'!F315)</f>
        <v>0</v>
      </c>
      <c r="K315" s="116" t="s">
        <v>67</v>
      </c>
      <c r="L315" s="118"/>
      <c r="M315" s="116"/>
      <c r="N315" s="119"/>
      <c r="O315" s="120"/>
      <c r="P315" s="121"/>
      <c r="Q315" s="116"/>
      <c r="R315" s="124"/>
      <c r="S315" s="124"/>
      <c r="T315" s="125"/>
      <c r="U315" s="126"/>
      <c r="W315" s="344"/>
    </row>
    <row r="316" spans="1:23" ht="20.100000000000001" customHeight="1" x14ac:dyDescent="0.2">
      <c r="A316" s="336"/>
      <c r="B316" s="445"/>
      <c r="C316" s="496"/>
      <c r="D316" s="416" t="s">
        <v>475</v>
      </c>
      <c r="E316" s="88" t="s">
        <v>114</v>
      </c>
      <c r="F316" s="127"/>
      <c r="G316" s="92"/>
      <c r="H316" s="91">
        <f t="shared" si="18"/>
        <v>0</v>
      </c>
      <c r="I316" s="92" t="s">
        <v>67</v>
      </c>
      <c r="J316" s="91">
        <f>SUM('4月:3月'!F316)</f>
        <v>0</v>
      </c>
      <c r="K316" s="92" t="s">
        <v>67</v>
      </c>
      <c r="L316" s="393" t="str">
        <f>IF((H316+H317)=0,"",ROUND((J316+J317)/(H316+H317)*100,0))</f>
        <v/>
      </c>
      <c r="M316" s="402" t="s">
        <v>61</v>
      </c>
      <c r="N316" s="129"/>
      <c r="O316" s="395"/>
      <c r="P316" s="182"/>
      <c r="Q316" s="92"/>
      <c r="R316" s="98"/>
      <c r="S316" s="98"/>
      <c r="T316" s="99"/>
      <c r="U316" s="100"/>
      <c r="W316" s="344"/>
    </row>
    <row r="317" spans="1:23" ht="20.100000000000001" customHeight="1" x14ac:dyDescent="0.2">
      <c r="A317" s="336"/>
      <c r="B317" s="445"/>
      <c r="C317" s="496"/>
      <c r="D317" s="417"/>
      <c r="E317" s="102" t="s">
        <v>115</v>
      </c>
      <c r="F317" s="135"/>
      <c r="G317" s="106"/>
      <c r="H317" s="105">
        <f t="shared" si="18"/>
        <v>0</v>
      </c>
      <c r="I317" s="106" t="s">
        <v>67</v>
      </c>
      <c r="J317" s="105">
        <f>SUM('4月:3月'!F317)</f>
        <v>0</v>
      </c>
      <c r="K317" s="106" t="s">
        <v>67</v>
      </c>
      <c r="L317" s="394"/>
      <c r="M317" s="401"/>
      <c r="N317" s="138"/>
      <c r="O317" s="396"/>
      <c r="P317" s="140"/>
      <c r="Q317" s="106"/>
      <c r="R317" s="111"/>
      <c r="S317" s="111"/>
      <c r="T317" s="112"/>
      <c r="U317" s="113"/>
      <c r="W317" s="344"/>
    </row>
    <row r="318" spans="1:23" ht="20.100000000000001" customHeight="1" x14ac:dyDescent="0.2">
      <c r="A318" s="336"/>
      <c r="B318" s="445"/>
      <c r="C318" s="496"/>
      <c r="D318" s="418"/>
      <c r="E318" s="114" t="s">
        <v>116</v>
      </c>
      <c r="F318" s="115"/>
      <c r="G318" s="116"/>
      <c r="H318" s="117">
        <f t="shared" si="18"/>
        <v>0</v>
      </c>
      <c r="I318" s="116" t="s">
        <v>67</v>
      </c>
      <c r="J318" s="117">
        <f>SUM('4月:3月'!F318)</f>
        <v>0</v>
      </c>
      <c r="K318" s="116" t="s">
        <v>67</v>
      </c>
      <c r="L318" s="118"/>
      <c r="M318" s="116"/>
      <c r="N318" s="119"/>
      <c r="O318" s="120"/>
      <c r="P318" s="121"/>
      <c r="Q318" s="116"/>
      <c r="R318" s="124"/>
      <c r="S318" s="124"/>
      <c r="T318" s="125"/>
      <c r="U318" s="126"/>
      <c r="W318" s="344"/>
    </row>
    <row r="319" spans="1:23" ht="20.100000000000001" customHeight="1" x14ac:dyDescent="0.2">
      <c r="A319" s="336"/>
      <c r="B319" s="445"/>
      <c r="C319" s="496"/>
      <c r="D319" s="416" t="s">
        <v>444</v>
      </c>
      <c r="E319" s="88" t="s">
        <v>114</v>
      </c>
      <c r="F319" s="127"/>
      <c r="G319" s="92"/>
      <c r="H319" s="91">
        <f t="shared" si="18"/>
        <v>0</v>
      </c>
      <c r="I319" s="92" t="s">
        <v>67</v>
      </c>
      <c r="J319" s="91">
        <f>SUM('4月:3月'!F319)</f>
        <v>0</v>
      </c>
      <c r="K319" s="92" t="s">
        <v>67</v>
      </c>
      <c r="L319" s="393" t="str">
        <f>IF((H319+H320)=0,"",ROUND((J319+J320)/(H319+H320)*100,0))</f>
        <v/>
      </c>
      <c r="M319" s="402" t="s">
        <v>61</v>
      </c>
      <c r="N319" s="129"/>
      <c r="O319" s="395"/>
      <c r="P319" s="182"/>
      <c r="Q319" s="92"/>
      <c r="R319" s="98"/>
      <c r="S319" s="98"/>
      <c r="T319" s="99"/>
      <c r="U319" s="100"/>
      <c r="W319" s="344"/>
    </row>
    <row r="320" spans="1:23" ht="20.100000000000001" customHeight="1" x14ac:dyDescent="0.2">
      <c r="A320" s="336"/>
      <c r="B320" s="445"/>
      <c r="C320" s="496"/>
      <c r="D320" s="417"/>
      <c r="E320" s="102" t="s">
        <v>115</v>
      </c>
      <c r="F320" s="135"/>
      <c r="G320" s="106"/>
      <c r="H320" s="105">
        <f t="shared" si="18"/>
        <v>0</v>
      </c>
      <c r="I320" s="106" t="s">
        <v>67</v>
      </c>
      <c r="J320" s="105">
        <f>SUM('4月:3月'!F320)</f>
        <v>0</v>
      </c>
      <c r="K320" s="106" t="s">
        <v>67</v>
      </c>
      <c r="L320" s="394"/>
      <c r="M320" s="401"/>
      <c r="N320" s="138"/>
      <c r="O320" s="396"/>
      <c r="P320" s="140"/>
      <c r="Q320" s="106"/>
      <c r="R320" s="111"/>
      <c r="S320" s="111"/>
      <c r="T320" s="112"/>
      <c r="U320" s="113"/>
      <c r="W320" s="344"/>
    </row>
    <row r="321" spans="1:23" ht="19.5" customHeight="1" x14ac:dyDescent="0.2">
      <c r="A321" s="336"/>
      <c r="B321" s="445"/>
      <c r="C321" s="496"/>
      <c r="D321" s="418"/>
      <c r="E321" s="114" t="s">
        <v>116</v>
      </c>
      <c r="F321" s="115"/>
      <c r="G321" s="116"/>
      <c r="H321" s="117">
        <f t="shared" si="18"/>
        <v>0</v>
      </c>
      <c r="I321" s="116" t="s">
        <v>67</v>
      </c>
      <c r="J321" s="117">
        <f>SUM('4月:3月'!F321)</f>
        <v>0</v>
      </c>
      <c r="K321" s="116" t="s">
        <v>67</v>
      </c>
      <c r="L321" s="118"/>
      <c r="M321" s="116"/>
      <c r="N321" s="119"/>
      <c r="O321" s="120"/>
      <c r="P321" s="121"/>
      <c r="Q321" s="116"/>
      <c r="R321" s="124"/>
      <c r="S321" s="124"/>
      <c r="T321" s="125"/>
      <c r="U321" s="126"/>
      <c r="W321" s="344"/>
    </row>
    <row r="322" spans="1:23" ht="20.100000000000001" customHeight="1" x14ac:dyDescent="0.2">
      <c r="A322" s="336"/>
      <c r="B322" s="445"/>
      <c r="C322" s="496"/>
      <c r="D322" s="416" t="s">
        <v>476</v>
      </c>
      <c r="E322" s="88" t="s">
        <v>114</v>
      </c>
      <c r="F322" s="127"/>
      <c r="G322" s="92"/>
      <c r="H322" s="91">
        <f t="shared" si="18"/>
        <v>0</v>
      </c>
      <c r="I322" s="92" t="s">
        <v>67</v>
      </c>
      <c r="J322" s="91">
        <f>SUM('4月:3月'!F322)</f>
        <v>0</v>
      </c>
      <c r="K322" s="92" t="s">
        <v>67</v>
      </c>
      <c r="L322" s="393" t="str">
        <f>IF((H322+H323)=0,"",ROUND((J322+J323)/(H322+H323)*100,0))</f>
        <v/>
      </c>
      <c r="M322" s="402" t="s">
        <v>61</v>
      </c>
      <c r="N322" s="129"/>
      <c r="O322" s="395"/>
      <c r="P322" s="96">
        <f>SUM('4月:3月'!H322)</f>
        <v>0</v>
      </c>
      <c r="Q322" s="106" t="s">
        <v>67</v>
      </c>
      <c r="R322" s="98"/>
      <c r="S322" s="98"/>
      <c r="T322" s="99"/>
      <c r="U322" s="100"/>
      <c r="W322" s="344"/>
    </row>
    <row r="323" spans="1:23" ht="20.100000000000001" customHeight="1" x14ac:dyDescent="0.2">
      <c r="A323" s="336"/>
      <c r="B323" s="445"/>
      <c r="C323" s="496"/>
      <c r="D323" s="417"/>
      <c r="E323" s="102" t="s">
        <v>115</v>
      </c>
      <c r="F323" s="135"/>
      <c r="G323" s="106"/>
      <c r="H323" s="105">
        <f t="shared" si="18"/>
        <v>0</v>
      </c>
      <c r="I323" s="106" t="s">
        <v>67</v>
      </c>
      <c r="J323" s="105">
        <f>SUM('4月:3月'!F323)</f>
        <v>0</v>
      </c>
      <c r="K323" s="106" t="s">
        <v>67</v>
      </c>
      <c r="L323" s="394"/>
      <c r="M323" s="401"/>
      <c r="N323" s="138"/>
      <c r="O323" s="396"/>
      <c r="P323" s="109">
        <f>SUM('4月:3月'!H323)</f>
        <v>0</v>
      </c>
      <c r="Q323" s="106" t="s">
        <v>67</v>
      </c>
      <c r="R323" s="111"/>
      <c r="S323" s="111"/>
      <c r="T323" s="112"/>
      <c r="U323" s="113"/>
      <c r="W323" s="344"/>
    </row>
    <row r="324" spans="1:23" ht="19.5" customHeight="1" x14ac:dyDescent="0.2">
      <c r="A324" s="336"/>
      <c r="B324" s="445"/>
      <c r="C324" s="496"/>
      <c r="D324" s="418"/>
      <c r="E324" s="114" t="s">
        <v>116</v>
      </c>
      <c r="F324" s="115"/>
      <c r="G324" s="116"/>
      <c r="H324" s="117">
        <f t="shared" si="18"/>
        <v>0</v>
      </c>
      <c r="I324" s="116" t="s">
        <v>67</v>
      </c>
      <c r="J324" s="117">
        <f>SUM('4月:3月'!F324)</f>
        <v>0</v>
      </c>
      <c r="K324" s="116" t="s">
        <v>67</v>
      </c>
      <c r="L324" s="118"/>
      <c r="M324" s="116"/>
      <c r="N324" s="119"/>
      <c r="O324" s="120"/>
      <c r="P324" s="123">
        <f>SUM('4月:3月'!H324)</f>
        <v>0</v>
      </c>
      <c r="Q324" s="116" t="s">
        <v>67</v>
      </c>
      <c r="R324" s="124"/>
      <c r="S324" s="124"/>
      <c r="T324" s="125"/>
      <c r="U324" s="126"/>
      <c r="W324" s="344"/>
    </row>
    <row r="325" spans="1:23" ht="20.100000000000001" customHeight="1" x14ac:dyDescent="0.2">
      <c r="A325" s="336"/>
      <c r="B325" s="445"/>
      <c r="C325" s="496"/>
      <c r="D325" s="498" t="s">
        <v>477</v>
      </c>
      <c r="E325" s="88" t="s">
        <v>114</v>
      </c>
      <c r="F325" s="127"/>
      <c r="G325" s="92"/>
      <c r="H325" s="91">
        <f t="shared" si="18"/>
        <v>0</v>
      </c>
      <c r="I325" s="92" t="s">
        <v>67</v>
      </c>
      <c r="J325" s="91">
        <f>SUM('4月:3月'!F325)</f>
        <v>0</v>
      </c>
      <c r="K325" s="92" t="s">
        <v>67</v>
      </c>
      <c r="L325" s="393" t="str">
        <f>IF((H325+H326)=0,"",ROUND((J325+J326)/(H325+H326)*100,0))</f>
        <v/>
      </c>
      <c r="M325" s="402" t="s">
        <v>61</v>
      </c>
      <c r="N325" s="129"/>
      <c r="O325" s="395"/>
      <c r="P325" s="96">
        <f>SUM('4月:3月'!H325)</f>
        <v>0</v>
      </c>
      <c r="Q325" s="106" t="s">
        <v>67</v>
      </c>
      <c r="R325" s="98"/>
      <c r="S325" s="98"/>
      <c r="T325" s="99"/>
      <c r="U325" s="100"/>
      <c r="W325" s="344"/>
    </row>
    <row r="326" spans="1:23" ht="20.100000000000001" customHeight="1" x14ac:dyDescent="0.2">
      <c r="A326" s="336"/>
      <c r="B326" s="445"/>
      <c r="C326" s="496"/>
      <c r="D326" s="499"/>
      <c r="E326" s="102" t="s">
        <v>115</v>
      </c>
      <c r="F326" s="135"/>
      <c r="G326" s="106"/>
      <c r="H326" s="105">
        <f t="shared" si="18"/>
        <v>0</v>
      </c>
      <c r="I326" s="106" t="s">
        <v>67</v>
      </c>
      <c r="J326" s="105">
        <f>SUM('4月:3月'!F326)</f>
        <v>0</v>
      </c>
      <c r="K326" s="106" t="s">
        <v>67</v>
      </c>
      <c r="L326" s="394"/>
      <c r="M326" s="401"/>
      <c r="N326" s="138"/>
      <c r="O326" s="396"/>
      <c r="P326" s="109">
        <f>SUM('4月:3月'!H326)</f>
        <v>0</v>
      </c>
      <c r="Q326" s="106" t="s">
        <v>67</v>
      </c>
      <c r="R326" s="111"/>
      <c r="S326" s="111"/>
      <c r="T326" s="112"/>
      <c r="U326" s="113"/>
      <c r="W326" s="344"/>
    </row>
    <row r="327" spans="1:23" ht="20.100000000000001" customHeight="1" x14ac:dyDescent="0.2">
      <c r="A327" s="336"/>
      <c r="B327" s="445"/>
      <c r="C327" s="496"/>
      <c r="D327" s="500"/>
      <c r="E327" s="114" t="s">
        <v>116</v>
      </c>
      <c r="F327" s="115"/>
      <c r="G327" s="116"/>
      <c r="H327" s="117">
        <f t="shared" si="18"/>
        <v>0</v>
      </c>
      <c r="I327" s="116" t="s">
        <v>67</v>
      </c>
      <c r="J327" s="117">
        <f>SUM('4月:3月'!F327)</f>
        <v>0</v>
      </c>
      <c r="K327" s="116" t="s">
        <v>67</v>
      </c>
      <c r="L327" s="118"/>
      <c r="M327" s="116"/>
      <c r="N327" s="119"/>
      <c r="O327" s="120"/>
      <c r="P327" s="123">
        <f>SUM('4月:3月'!H327)</f>
        <v>0</v>
      </c>
      <c r="Q327" s="116" t="s">
        <v>67</v>
      </c>
      <c r="R327" s="124"/>
      <c r="S327" s="124"/>
      <c r="T327" s="125"/>
      <c r="U327" s="126"/>
      <c r="W327" s="344"/>
    </row>
    <row r="328" spans="1:23" ht="20.100000000000001" customHeight="1" x14ac:dyDescent="0.2">
      <c r="A328" s="336"/>
      <c r="B328" s="445"/>
      <c r="C328" s="510"/>
      <c r="D328" s="501" t="s">
        <v>478</v>
      </c>
      <c r="E328" s="88" t="s">
        <v>114</v>
      </c>
      <c r="F328" s="127"/>
      <c r="G328" s="92"/>
      <c r="H328" s="91">
        <f t="shared" si="18"/>
        <v>0</v>
      </c>
      <c r="I328" s="92" t="s">
        <v>67</v>
      </c>
      <c r="J328" s="91">
        <f>SUM('4月:3月'!F328)</f>
        <v>0</v>
      </c>
      <c r="K328" s="92" t="s">
        <v>67</v>
      </c>
      <c r="L328" s="393" t="str">
        <f>IF((H328+H329)=0,"",ROUND((J328+J329)/(H328+H329)*100,0))</f>
        <v/>
      </c>
      <c r="M328" s="402" t="s">
        <v>61</v>
      </c>
      <c r="N328" s="129"/>
      <c r="O328" s="395"/>
      <c r="P328" s="96">
        <f>SUM('4月:3月'!H328)</f>
        <v>0</v>
      </c>
      <c r="Q328" s="106" t="s">
        <v>67</v>
      </c>
      <c r="R328" s="98"/>
      <c r="S328" s="98"/>
      <c r="T328" s="99"/>
      <c r="U328" s="100"/>
      <c r="W328" s="344"/>
    </row>
    <row r="329" spans="1:23" ht="20.100000000000001" customHeight="1" x14ac:dyDescent="0.2">
      <c r="A329" s="336"/>
      <c r="B329" s="445"/>
      <c r="C329" s="510"/>
      <c r="D329" s="502"/>
      <c r="E329" s="102" t="s">
        <v>115</v>
      </c>
      <c r="F329" s="135"/>
      <c r="G329" s="106"/>
      <c r="H329" s="105">
        <f t="shared" si="18"/>
        <v>0</v>
      </c>
      <c r="I329" s="106" t="s">
        <v>67</v>
      </c>
      <c r="J329" s="105">
        <f>SUM('4月:3月'!F329)</f>
        <v>0</v>
      </c>
      <c r="K329" s="106" t="s">
        <v>67</v>
      </c>
      <c r="L329" s="394"/>
      <c r="M329" s="401"/>
      <c r="N329" s="138"/>
      <c r="O329" s="396"/>
      <c r="P329" s="109">
        <f>SUM('4月:3月'!H329)</f>
        <v>0</v>
      </c>
      <c r="Q329" s="106" t="s">
        <v>67</v>
      </c>
      <c r="R329" s="111"/>
      <c r="S329" s="111"/>
      <c r="T329" s="112"/>
      <c r="U329" s="113"/>
      <c r="W329" s="344"/>
    </row>
    <row r="330" spans="1:23" ht="20.100000000000001" customHeight="1" x14ac:dyDescent="0.2">
      <c r="A330" s="336"/>
      <c r="B330" s="446"/>
      <c r="C330" s="511"/>
      <c r="D330" s="502"/>
      <c r="E330" s="114" t="s">
        <v>116</v>
      </c>
      <c r="F330" s="115"/>
      <c r="G330" s="116"/>
      <c r="H330" s="117">
        <f t="shared" si="18"/>
        <v>0</v>
      </c>
      <c r="I330" s="116" t="s">
        <v>67</v>
      </c>
      <c r="J330" s="117">
        <f>SUM('4月:3月'!F330)</f>
        <v>0</v>
      </c>
      <c r="K330" s="116" t="s">
        <v>67</v>
      </c>
      <c r="L330" s="118"/>
      <c r="M330" s="116"/>
      <c r="N330" s="119"/>
      <c r="O330" s="120"/>
      <c r="P330" s="123">
        <f>SUM('4月:3月'!H330)</f>
        <v>0</v>
      </c>
      <c r="Q330" s="116" t="s">
        <v>67</v>
      </c>
      <c r="R330" s="124"/>
      <c r="S330" s="124"/>
      <c r="T330" s="125"/>
      <c r="U330" s="126"/>
      <c r="W330" s="344"/>
    </row>
    <row r="331" spans="1:23" ht="20.100000000000001" customHeight="1" x14ac:dyDescent="0.2">
      <c r="A331" s="336"/>
      <c r="B331" s="444" t="s">
        <v>426</v>
      </c>
      <c r="C331" s="480" t="s">
        <v>433</v>
      </c>
      <c r="D331" s="482"/>
      <c r="E331" s="102" t="s">
        <v>114</v>
      </c>
      <c r="F331" s="414"/>
      <c r="G331" s="402" t="s">
        <v>61</v>
      </c>
      <c r="H331" s="91">
        <f t="shared" si="18"/>
        <v>0</v>
      </c>
      <c r="I331" s="92" t="s">
        <v>67</v>
      </c>
      <c r="J331" s="351">
        <f>SUM(J340,J343,J346,J349,J352,J355)</f>
        <v>0</v>
      </c>
      <c r="K331" s="92" t="s">
        <v>67</v>
      </c>
      <c r="L331" s="393" t="str">
        <f>IF((H331+H332)=0,"",ROUND((J331+J332)/(H331+H332)*100,0))</f>
        <v/>
      </c>
      <c r="M331" s="402" t="s">
        <v>61</v>
      </c>
      <c r="N331" s="393" t="str">
        <f>IF(OR(F331=0,L331=""),"",ROUND(L331/F331*100,0))</f>
        <v/>
      </c>
      <c r="O331" s="402" t="s">
        <v>61</v>
      </c>
      <c r="P331" s="96">
        <f>SUM('4月:3月'!H331)</f>
        <v>0</v>
      </c>
      <c r="Q331" s="106" t="s">
        <v>67</v>
      </c>
      <c r="R331" s="98"/>
      <c r="S331" s="98"/>
      <c r="T331" s="99"/>
      <c r="U331" s="100"/>
      <c r="W331" s="344"/>
    </row>
    <row r="332" spans="1:23" ht="20.100000000000001" customHeight="1" x14ac:dyDescent="0.2">
      <c r="A332" s="336"/>
      <c r="B332" s="445"/>
      <c r="C332" s="480"/>
      <c r="D332" s="482"/>
      <c r="E332" s="102" t="s">
        <v>115</v>
      </c>
      <c r="F332" s="415"/>
      <c r="G332" s="401"/>
      <c r="H332" s="105">
        <f t="shared" si="18"/>
        <v>0</v>
      </c>
      <c r="I332" s="106" t="s">
        <v>67</v>
      </c>
      <c r="J332" s="352">
        <f>SUM(J341,J344,J347,J350,J353,J356)</f>
        <v>0</v>
      </c>
      <c r="K332" s="106" t="s">
        <v>67</v>
      </c>
      <c r="L332" s="394"/>
      <c r="M332" s="401"/>
      <c r="N332" s="394"/>
      <c r="O332" s="401"/>
      <c r="P332" s="109">
        <f>SUM('4月:3月'!H332)</f>
        <v>0</v>
      </c>
      <c r="Q332" s="106" t="s">
        <v>67</v>
      </c>
      <c r="R332" s="111"/>
      <c r="S332" s="111"/>
      <c r="T332" s="112"/>
      <c r="U332" s="113"/>
      <c r="W332" s="344"/>
    </row>
    <row r="333" spans="1:23" ht="20.100000000000001" customHeight="1" x14ac:dyDescent="0.2">
      <c r="A333" s="336"/>
      <c r="B333" s="445"/>
      <c r="C333" s="494"/>
      <c r="D333" s="495"/>
      <c r="E333" s="114" t="s">
        <v>116</v>
      </c>
      <c r="F333" s="115"/>
      <c r="G333" s="116"/>
      <c r="H333" s="117">
        <f t="shared" si="18"/>
        <v>0</v>
      </c>
      <c r="I333" s="116" t="s">
        <v>67</v>
      </c>
      <c r="J333" s="117">
        <f>SUM(J342,J345,J348,J351,J354,J357)</f>
        <v>0</v>
      </c>
      <c r="K333" s="116" t="s">
        <v>67</v>
      </c>
      <c r="L333" s="118"/>
      <c r="M333" s="116"/>
      <c r="N333" s="119"/>
      <c r="O333" s="120"/>
      <c r="P333" s="123">
        <f>SUM('4月:3月'!H333)</f>
        <v>0</v>
      </c>
      <c r="Q333" s="116" t="s">
        <v>67</v>
      </c>
      <c r="R333" s="124"/>
      <c r="S333" s="124"/>
      <c r="T333" s="125"/>
      <c r="U333" s="126"/>
      <c r="W333" s="344"/>
    </row>
    <row r="334" spans="1:23" ht="20.100000000000001" customHeight="1" x14ac:dyDescent="0.2">
      <c r="A334" s="336"/>
      <c r="B334" s="445"/>
      <c r="C334" s="134"/>
      <c r="D334" s="487" t="s">
        <v>483</v>
      </c>
      <c r="E334" s="102" t="s">
        <v>114</v>
      </c>
      <c r="F334" s="414"/>
      <c r="G334" s="402" t="s">
        <v>61</v>
      </c>
      <c r="H334" s="91">
        <f t="shared" si="18"/>
        <v>0</v>
      </c>
      <c r="I334" s="92" t="s">
        <v>67</v>
      </c>
      <c r="J334" s="91">
        <f>SUM('4月:3月'!F334)</f>
        <v>0</v>
      </c>
      <c r="K334" s="92" t="s">
        <v>67</v>
      </c>
      <c r="L334" s="129"/>
      <c r="M334" s="402"/>
      <c r="N334" s="129"/>
      <c r="O334" s="536"/>
      <c r="P334" s="96">
        <f>SUM('4月:3月'!H334)</f>
        <v>0</v>
      </c>
      <c r="Q334" s="106" t="s">
        <v>67</v>
      </c>
      <c r="R334" s="98"/>
      <c r="S334" s="98"/>
      <c r="T334" s="99"/>
      <c r="U334" s="100"/>
      <c r="W334" s="344"/>
    </row>
    <row r="335" spans="1:23" ht="20.100000000000001" customHeight="1" x14ac:dyDescent="0.2">
      <c r="A335" s="336"/>
      <c r="B335" s="445"/>
      <c r="C335" s="101"/>
      <c r="D335" s="488"/>
      <c r="E335" s="102" t="s">
        <v>115</v>
      </c>
      <c r="F335" s="415"/>
      <c r="G335" s="401"/>
      <c r="H335" s="105">
        <f t="shared" si="18"/>
        <v>0</v>
      </c>
      <c r="I335" s="106" t="s">
        <v>67</v>
      </c>
      <c r="J335" s="105">
        <f>SUM('4月:3月'!F335)</f>
        <v>0</v>
      </c>
      <c r="K335" s="106" t="s">
        <v>67</v>
      </c>
      <c r="L335" s="138"/>
      <c r="M335" s="401"/>
      <c r="N335" s="138"/>
      <c r="O335" s="537"/>
      <c r="P335" s="109">
        <f>SUM('4月:3月'!H335)</f>
        <v>0</v>
      </c>
      <c r="Q335" s="106" t="s">
        <v>67</v>
      </c>
      <c r="R335" s="111"/>
      <c r="S335" s="111"/>
      <c r="T335" s="112"/>
      <c r="U335" s="113"/>
      <c r="W335" s="344"/>
    </row>
    <row r="336" spans="1:23" ht="20.100000000000001" customHeight="1" x14ac:dyDescent="0.2">
      <c r="A336" s="336"/>
      <c r="B336" s="445"/>
      <c r="C336" s="101"/>
      <c r="D336" s="489"/>
      <c r="E336" s="114" t="s">
        <v>116</v>
      </c>
      <c r="F336" s="115"/>
      <c r="G336" s="116"/>
      <c r="H336" s="117">
        <f t="shared" ref="H336:H367" si="19">J336+P336</f>
        <v>0</v>
      </c>
      <c r="I336" s="116" t="s">
        <v>67</v>
      </c>
      <c r="J336" s="117">
        <f>SUM('4月:3月'!F336)</f>
        <v>0</v>
      </c>
      <c r="K336" s="116" t="s">
        <v>67</v>
      </c>
      <c r="L336" s="157"/>
      <c r="M336" s="350"/>
      <c r="N336" s="119"/>
      <c r="O336" s="120"/>
      <c r="P336" s="123">
        <f>SUM('4月:3月'!H336)</f>
        <v>0</v>
      </c>
      <c r="Q336" s="116" t="s">
        <v>67</v>
      </c>
      <c r="R336" s="124"/>
      <c r="S336" s="124"/>
      <c r="T336" s="125"/>
      <c r="U336" s="126"/>
      <c r="W336" s="344"/>
    </row>
    <row r="337" spans="1:23" ht="20.100000000000001" customHeight="1" x14ac:dyDescent="0.2">
      <c r="A337" s="336"/>
      <c r="B337" s="445"/>
      <c r="C337" s="101"/>
      <c r="D337" s="487" t="s">
        <v>484</v>
      </c>
      <c r="E337" s="102" t="s">
        <v>114</v>
      </c>
      <c r="F337" s="414"/>
      <c r="G337" s="402" t="s">
        <v>61</v>
      </c>
      <c r="H337" s="91">
        <f t="shared" si="19"/>
        <v>0</v>
      </c>
      <c r="I337" s="92" t="s">
        <v>67</v>
      </c>
      <c r="J337" s="91">
        <f>SUM('4月:3月'!F337)</f>
        <v>0</v>
      </c>
      <c r="K337" s="92" t="s">
        <v>67</v>
      </c>
      <c r="L337" s="129"/>
      <c r="M337" s="402"/>
      <c r="N337" s="129"/>
      <c r="O337" s="536"/>
      <c r="P337" s="96">
        <f>SUM('4月:3月'!H337)</f>
        <v>0</v>
      </c>
      <c r="Q337" s="106" t="s">
        <v>67</v>
      </c>
      <c r="R337" s="98"/>
      <c r="S337" s="98"/>
      <c r="T337" s="99"/>
      <c r="U337" s="100"/>
      <c r="W337" s="344"/>
    </row>
    <row r="338" spans="1:23" ht="20.100000000000001" customHeight="1" x14ac:dyDescent="0.2">
      <c r="A338" s="336"/>
      <c r="B338" s="445"/>
      <c r="C338" s="101"/>
      <c r="D338" s="488"/>
      <c r="E338" s="102" t="s">
        <v>115</v>
      </c>
      <c r="F338" s="415"/>
      <c r="G338" s="401"/>
      <c r="H338" s="105">
        <f t="shared" si="19"/>
        <v>0</v>
      </c>
      <c r="I338" s="106" t="s">
        <v>67</v>
      </c>
      <c r="J338" s="105">
        <f>SUM('4月:3月'!F338)</f>
        <v>0</v>
      </c>
      <c r="K338" s="106" t="s">
        <v>67</v>
      </c>
      <c r="L338" s="138"/>
      <c r="M338" s="401"/>
      <c r="N338" s="138"/>
      <c r="O338" s="537"/>
      <c r="P338" s="109">
        <f>SUM('4月:3月'!H338)</f>
        <v>0</v>
      </c>
      <c r="Q338" s="106" t="s">
        <v>67</v>
      </c>
      <c r="R338" s="111"/>
      <c r="S338" s="111"/>
      <c r="T338" s="112"/>
      <c r="U338" s="113"/>
      <c r="W338" s="344"/>
    </row>
    <row r="339" spans="1:23" ht="20.100000000000001" customHeight="1" x14ac:dyDescent="0.2">
      <c r="A339" s="336"/>
      <c r="B339" s="445"/>
      <c r="C339" s="151"/>
      <c r="D339" s="489"/>
      <c r="E339" s="114" t="s">
        <v>116</v>
      </c>
      <c r="F339" s="115"/>
      <c r="G339" s="116"/>
      <c r="H339" s="117">
        <f t="shared" si="19"/>
        <v>0</v>
      </c>
      <c r="I339" s="116" t="s">
        <v>67</v>
      </c>
      <c r="J339" s="117">
        <f>SUM('4月:3月'!F339)</f>
        <v>0</v>
      </c>
      <c r="K339" s="116" t="s">
        <v>67</v>
      </c>
      <c r="L339" s="157"/>
      <c r="M339" s="350"/>
      <c r="N339" s="119"/>
      <c r="O339" s="120"/>
      <c r="P339" s="123">
        <f>SUM('4月:3月'!H339)</f>
        <v>0</v>
      </c>
      <c r="Q339" s="116" t="s">
        <v>67</v>
      </c>
      <c r="R339" s="124"/>
      <c r="S339" s="124"/>
      <c r="T339" s="125"/>
      <c r="U339" s="126"/>
      <c r="W339" s="344"/>
    </row>
    <row r="340" spans="1:23" ht="20.100000000000001" customHeight="1" x14ac:dyDescent="0.2">
      <c r="A340" s="336"/>
      <c r="B340" s="445"/>
      <c r="C340" s="503" t="s">
        <v>474</v>
      </c>
      <c r="D340" s="416" t="s">
        <v>443</v>
      </c>
      <c r="E340" s="88" t="s">
        <v>114</v>
      </c>
      <c r="F340" s="127"/>
      <c r="G340" s="92"/>
      <c r="H340" s="91">
        <f t="shared" si="19"/>
        <v>0</v>
      </c>
      <c r="I340" s="92" t="s">
        <v>67</v>
      </c>
      <c r="J340" s="91">
        <f>SUM('4月:3月'!F340)</f>
        <v>0</v>
      </c>
      <c r="K340" s="92" t="s">
        <v>67</v>
      </c>
      <c r="L340" s="393" t="str">
        <f>IF((H340+H341)=0,"",ROUND((J340+J341)/(H340+H341)*100,0))</f>
        <v/>
      </c>
      <c r="M340" s="402" t="s">
        <v>61</v>
      </c>
      <c r="N340" s="129"/>
      <c r="O340" s="395"/>
      <c r="P340" s="182"/>
      <c r="Q340" s="92"/>
      <c r="R340" s="98"/>
      <c r="S340" s="98"/>
      <c r="T340" s="99"/>
      <c r="U340" s="100"/>
      <c r="W340" s="344"/>
    </row>
    <row r="341" spans="1:23" ht="20.100000000000001" customHeight="1" x14ac:dyDescent="0.2">
      <c r="A341" s="336"/>
      <c r="B341" s="445"/>
      <c r="C341" s="504"/>
      <c r="D341" s="417"/>
      <c r="E341" s="102" t="s">
        <v>115</v>
      </c>
      <c r="F341" s="135"/>
      <c r="G341" s="106"/>
      <c r="H341" s="105">
        <f t="shared" si="19"/>
        <v>0</v>
      </c>
      <c r="I341" s="106" t="s">
        <v>67</v>
      </c>
      <c r="J341" s="105">
        <f>SUM('4月:3月'!F341)</f>
        <v>0</v>
      </c>
      <c r="K341" s="106" t="s">
        <v>67</v>
      </c>
      <c r="L341" s="394"/>
      <c r="M341" s="401"/>
      <c r="N341" s="138"/>
      <c r="O341" s="396"/>
      <c r="P341" s="140"/>
      <c r="Q341" s="106"/>
      <c r="R341" s="111"/>
      <c r="S341" s="111"/>
      <c r="T341" s="112"/>
      <c r="U341" s="113"/>
      <c r="W341" s="344"/>
    </row>
    <row r="342" spans="1:23" ht="20.100000000000001" customHeight="1" x14ac:dyDescent="0.2">
      <c r="A342" s="336"/>
      <c r="B342" s="445"/>
      <c r="C342" s="504"/>
      <c r="D342" s="418"/>
      <c r="E342" s="114" t="s">
        <v>116</v>
      </c>
      <c r="F342" s="115"/>
      <c r="G342" s="116"/>
      <c r="H342" s="117">
        <f t="shared" si="19"/>
        <v>0</v>
      </c>
      <c r="I342" s="116" t="s">
        <v>67</v>
      </c>
      <c r="J342" s="117">
        <f>SUM('4月:3月'!F342)</f>
        <v>0</v>
      </c>
      <c r="K342" s="116" t="s">
        <v>67</v>
      </c>
      <c r="L342" s="118"/>
      <c r="M342" s="116"/>
      <c r="N342" s="119"/>
      <c r="O342" s="120"/>
      <c r="P342" s="121"/>
      <c r="Q342" s="116"/>
      <c r="R342" s="124"/>
      <c r="S342" s="124"/>
      <c r="T342" s="125"/>
      <c r="U342" s="126"/>
      <c r="W342" s="344"/>
    </row>
    <row r="343" spans="1:23" ht="20.100000000000001" customHeight="1" x14ac:dyDescent="0.2">
      <c r="A343" s="336"/>
      <c r="B343" s="445"/>
      <c r="C343" s="504"/>
      <c r="D343" s="416" t="s">
        <v>475</v>
      </c>
      <c r="E343" s="88" t="s">
        <v>114</v>
      </c>
      <c r="F343" s="127"/>
      <c r="G343" s="92"/>
      <c r="H343" s="91">
        <f t="shared" si="19"/>
        <v>0</v>
      </c>
      <c r="I343" s="92" t="s">
        <v>67</v>
      </c>
      <c r="J343" s="91">
        <f>SUM('4月:3月'!F343)</f>
        <v>0</v>
      </c>
      <c r="K343" s="92" t="s">
        <v>67</v>
      </c>
      <c r="L343" s="393" t="str">
        <f>IF((H343+H344)=0,"",ROUND((J343+J344)/(H343+H344)*100,0))</f>
        <v/>
      </c>
      <c r="M343" s="402" t="s">
        <v>61</v>
      </c>
      <c r="N343" s="129"/>
      <c r="O343" s="395"/>
      <c r="P343" s="182"/>
      <c r="Q343" s="92"/>
      <c r="R343" s="98"/>
      <c r="S343" s="98"/>
      <c r="T343" s="99"/>
      <c r="U343" s="100"/>
      <c r="W343" s="344"/>
    </row>
    <row r="344" spans="1:23" ht="20.100000000000001" customHeight="1" x14ac:dyDescent="0.2">
      <c r="A344" s="336"/>
      <c r="B344" s="445"/>
      <c r="C344" s="504"/>
      <c r="D344" s="417"/>
      <c r="E344" s="102" t="s">
        <v>115</v>
      </c>
      <c r="F344" s="135"/>
      <c r="G344" s="106"/>
      <c r="H344" s="105">
        <f t="shared" si="19"/>
        <v>0</v>
      </c>
      <c r="I344" s="106" t="s">
        <v>67</v>
      </c>
      <c r="J344" s="105">
        <f>SUM('4月:3月'!F344)</f>
        <v>0</v>
      </c>
      <c r="K344" s="106" t="s">
        <v>67</v>
      </c>
      <c r="L344" s="394"/>
      <c r="M344" s="401"/>
      <c r="N344" s="138"/>
      <c r="O344" s="396"/>
      <c r="P344" s="140"/>
      <c r="Q344" s="106"/>
      <c r="R344" s="111"/>
      <c r="S344" s="111"/>
      <c r="T344" s="112"/>
      <c r="U344" s="113"/>
      <c r="W344" s="344"/>
    </row>
    <row r="345" spans="1:23" ht="20.100000000000001" customHeight="1" x14ac:dyDescent="0.2">
      <c r="A345" s="336"/>
      <c r="B345" s="445"/>
      <c r="C345" s="504"/>
      <c r="D345" s="418"/>
      <c r="E345" s="114" t="s">
        <v>116</v>
      </c>
      <c r="F345" s="115"/>
      <c r="G345" s="116"/>
      <c r="H345" s="117">
        <f t="shared" si="19"/>
        <v>0</v>
      </c>
      <c r="I345" s="116" t="s">
        <v>67</v>
      </c>
      <c r="J345" s="117">
        <f>SUM('4月:3月'!F345)</f>
        <v>0</v>
      </c>
      <c r="K345" s="116" t="s">
        <v>67</v>
      </c>
      <c r="L345" s="118"/>
      <c r="M345" s="116"/>
      <c r="N345" s="119"/>
      <c r="O345" s="120"/>
      <c r="P345" s="121"/>
      <c r="Q345" s="116"/>
      <c r="R345" s="124"/>
      <c r="S345" s="124"/>
      <c r="T345" s="125"/>
      <c r="U345" s="126"/>
      <c r="W345" s="344"/>
    </row>
    <row r="346" spans="1:23" ht="20.100000000000001" customHeight="1" x14ac:dyDescent="0.2">
      <c r="A346" s="336"/>
      <c r="B346" s="445"/>
      <c r="C346" s="504"/>
      <c r="D346" s="416" t="s">
        <v>444</v>
      </c>
      <c r="E346" s="88" t="s">
        <v>114</v>
      </c>
      <c r="F346" s="127"/>
      <c r="G346" s="92"/>
      <c r="H346" s="91">
        <f t="shared" si="19"/>
        <v>0</v>
      </c>
      <c r="I346" s="92" t="s">
        <v>67</v>
      </c>
      <c r="J346" s="91">
        <f>SUM('4月:3月'!F346)</f>
        <v>0</v>
      </c>
      <c r="K346" s="92" t="s">
        <v>67</v>
      </c>
      <c r="L346" s="393" t="str">
        <f>IF((H346+H347)=0,"",ROUND((J346+J347)/(H346+H347)*100,0))</f>
        <v/>
      </c>
      <c r="M346" s="402" t="s">
        <v>61</v>
      </c>
      <c r="N346" s="129"/>
      <c r="O346" s="395"/>
      <c r="P346" s="182"/>
      <c r="Q346" s="92"/>
      <c r="R346" s="98"/>
      <c r="S346" s="98"/>
      <c r="T346" s="99"/>
      <c r="U346" s="100"/>
      <c r="W346" s="344"/>
    </row>
    <row r="347" spans="1:23" ht="20.100000000000001" customHeight="1" x14ac:dyDescent="0.2">
      <c r="A347" s="336"/>
      <c r="B347" s="445"/>
      <c r="C347" s="504"/>
      <c r="D347" s="417"/>
      <c r="E347" s="102" t="s">
        <v>115</v>
      </c>
      <c r="F347" s="135"/>
      <c r="G347" s="106"/>
      <c r="H347" s="105">
        <f t="shared" si="19"/>
        <v>0</v>
      </c>
      <c r="I347" s="106" t="s">
        <v>67</v>
      </c>
      <c r="J347" s="105">
        <f>SUM('4月:3月'!F347)</f>
        <v>0</v>
      </c>
      <c r="K347" s="106" t="s">
        <v>67</v>
      </c>
      <c r="L347" s="394"/>
      <c r="M347" s="401"/>
      <c r="N347" s="138"/>
      <c r="O347" s="396"/>
      <c r="P347" s="140"/>
      <c r="Q347" s="106"/>
      <c r="R347" s="111"/>
      <c r="S347" s="111"/>
      <c r="T347" s="112"/>
      <c r="U347" s="113"/>
      <c r="W347" s="344"/>
    </row>
    <row r="348" spans="1:23" ht="20.100000000000001" customHeight="1" x14ac:dyDescent="0.2">
      <c r="A348" s="336"/>
      <c r="B348" s="445"/>
      <c r="C348" s="504"/>
      <c r="D348" s="418"/>
      <c r="E348" s="114" t="s">
        <v>116</v>
      </c>
      <c r="F348" s="115"/>
      <c r="G348" s="116"/>
      <c r="H348" s="117">
        <f t="shared" si="19"/>
        <v>0</v>
      </c>
      <c r="I348" s="116" t="s">
        <v>67</v>
      </c>
      <c r="J348" s="117">
        <f>SUM('4月:3月'!F348)</f>
        <v>0</v>
      </c>
      <c r="K348" s="116" t="s">
        <v>67</v>
      </c>
      <c r="L348" s="118"/>
      <c r="M348" s="116"/>
      <c r="N348" s="119"/>
      <c r="O348" s="120"/>
      <c r="P348" s="121"/>
      <c r="Q348" s="116"/>
      <c r="R348" s="124"/>
      <c r="S348" s="124"/>
      <c r="T348" s="125"/>
      <c r="U348" s="126"/>
      <c r="W348" s="344"/>
    </row>
    <row r="349" spans="1:23" ht="19.95" customHeight="1" x14ac:dyDescent="0.2">
      <c r="A349" s="336"/>
      <c r="B349" s="445"/>
      <c r="C349" s="504"/>
      <c r="D349" s="416" t="s">
        <v>476</v>
      </c>
      <c r="E349" s="88" t="s">
        <v>114</v>
      </c>
      <c r="F349" s="127"/>
      <c r="G349" s="92"/>
      <c r="H349" s="91">
        <f t="shared" si="19"/>
        <v>0</v>
      </c>
      <c r="I349" s="92" t="s">
        <v>67</v>
      </c>
      <c r="J349" s="91">
        <f>SUM('4月:3月'!F349)</f>
        <v>0</v>
      </c>
      <c r="K349" s="92" t="s">
        <v>67</v>
      </c>
      <c r="L349" s="393" t="str">
        <f>IF((H349+H350)=0,"",ROUND((J349+J350)/(H349+H350)*100,0))</f>
        <v/>
      </c>
      <c r="M349" s="402" t="s">
        <v>61</v>
      </c>
      <c r="N349" s="129"/>
      <c r="O349" s="395"/>
      <c r="P349" s="96">
        <f>SUM('4月:3月'!H349)</f>
        <v>0</v>
      </c>
      <c r="Q349" s="106" t="s">
        <v>67</v>
      </c>
      <c r="R349" s="98"/>
      <c r="S349" s="98"/>
      <c r="T349" s="99"/>
      <c r="U349" s="100"/>
      <c r="W349" s="344"/>
    </row>
    <row r="350" spans="1:23" ht="20.100000000000001" customHeight="1" x14ac:dyDescent="0.2">
      <c r="A350" s="336"/>
      <c r="B350" s="445"/>
      <c r="C350" s="504"/>
      <c r="D350" s="417"/>
      <c r="E350" s="102" t="s">
        <v>115</v>
      </c>
      <c r="F350" s="135"/>
      <c r="G350" s="106"/>
      <c r="H350" s="105">
        <f t="shared" si="19"/>
        <v>0</v>
      </c>
      <c r="I350" s="106" t="s">
        <v>67</v>
      </c>
      <c r="J350" s="105">
        <f>SUM('4月:3月'!F350)</f>
        <v>0</v>
      </c>
      <c r="K350" s="106" t="s">
        <v>67</v>
      </c>
      <c r="L350" s="394"/>
      <c r="M350" s="401"/>
      <c r="N350" s="138"/>
      <c r="O350" s="396"/>
      <c r="P350" s="109">
        <f>SUM('4月:3月'!H350)</f>
        <v>0</v>
      </c>
      <c r="Q350" s="106" t="s">
        <v>67</v>
      </c>
      <c r="R350" s="111"/>
      <c r="S350" s="111"/>
      <c r="T350" s="112"/>
      <c r="U350" s="113"/>
      <c r="W350" s="344"/>
    </row>
    <row r="351" spans="1:23" ht="19.5" customHeight="1" x14ac:dyDescent="0.2">
      <c r="A351" s="336"/>
      <c r="B351" s="445"/>
      <c r="C351" s="504"/>
      <c r="D351" s="418"/>
      <c r="E351" s="114" t="s">
        <v>116</v>
      </c>
      <c r="F351" s="115"/>
      <c r="G351" s="116"/>
      <c r="H351" s="117">
        <f t="shared" si="19"/>
        <v>0</v>
      </c>
      <c r="I351" s="116" t="s">
        <v>67</v>
      </c>
      <c r="J351" s="117">
        <f>SUM('4月:3月'!F351)</f>
        <v>0</v>
      </c>
      <c r="K351" s="116" t="s">
        <v>67</v>
      </c>
      <c r="L351" s="118"/>
      <c r="M351" s="116"/>
      <c r="N351" s="119"/>
      <c r="O351" s="120"/>
      <c r="P351" s="123">
        <f>SUM('4月:3月'!H351)</f>
        <v>0</v>
      </c>
      <c r="Q351" s="116" t="s">
        <v>67</v>
      </c>
      <c r="R351" s="124"/>
      <c r="S351" s="124"/>
      <c r="T351" s="125"/>
      <c r="U351" s="126"/>
      <c r="W351" s="344"/>
    </row>
    <row r="352" spans="1:23" ht="20.100000000000001" customHeight="1" x14ac:dyDescent="0.2">
      <c r="A352" s="336"/>
      <c r="B352" s="445"/>
      <c r="C352" s="505"/>
      <c r="D352" s="498" t="s">
        <v>477</v>
      </c>
      <c r="E352" s="88" t="s">
        <v>114</v>
      </c>
      <c r="F352" s="127"/>
      <c r="G352" s="92"/>
      <c r="H352" s="91">
        <f t="shared" si="19"/>
        <v>0</v>
      </c>
      <c r="I352" s="92" t="s">
        <v>67</v>
      </c>
      <c r="J352" s="91">
        <f>SUM('4月:3月'!F352)</f>
        <v>0</v>
      </c>
      <c r="K352" s="92" t="s">
        <v>67</v>
      </c>
      <c r="L352" s="393" t="str">
        <f>IF((H352+H353)=0,"",ROUND((J352+J353)/(H352+H353)*100,0))</f>
        <v/>
      </c>
      <c r="M352" s="402" t="s">
        <v>61</v>
      </c>
      <c r="N352" s="129"/>
      <c r="O352" s="395"/>
      <c r="P352" s="96">
        <f>SUM('4月:3月'!H352)</f>
        <v>0</v>
      </c>
      <c r="Q352" s="106" t="s">
        <v>67</v>
      </c>
      <c r="R352" s="98"/>
      <c r="S352" s="98"/>
      <c r="T352" s="99"/>
      <c r="U352" s="100"/>
      <c r="W352" s="344"/>
    </row>
    <row r="353" spans="1:23" ht="20.100000000000001" customHeight="1" x14ac:dyDescent="0.2">
      <c r="A353" s="336"/>
      <c r="B353" s="445"/>
      <c r="C353" s="505"/>
      <c r="D353" s="499"/>
      <c r="E353" s="102" t="s">
        <v>115</v>
      </c>
      <c r="F353" s="135"/>
      <c r="G353" s="106"/>
      <c r="H353" s="105">
        <f t="shared" si="19"/>
        <v>0</v>
      </c>
      <c r="I353" s="106" t="s">
        <v>67</v>
      </c>
      <c r="J353" s="105">
        <f>SUM('4月:3月'!F353)</f>
        <v>0</v>
      </c>
      <c r="K353" s="106" t="s">
        <v>67</v>
      </c>
      <c r="L353" s="394"/>
      <c r="M353" s="401"/>
      <c r="N353" s="138"/>
      <c r="O353" s="396"/>
      <c r="P353" s="109">
        <f>SUM('4月:3月'!H353)</f>
        <v>0</v>
      </c>
      <c r="Q353" s="106" t="s">
        <v>67</v>
      </c>
      <c r="R353" s="111"/>
      <c r="S353" s="111"/>
      <c r="T353" s="112"/>
      <c r="U353" s="113"/>
      <c r="W353" s="344"/>
    </row>
    <row r="354" spans="1:23" ht="20.100000000000001" customHeight="1" x14ac:dyDescent="0.2">
      <c r="A354" s="336"/>
      <c r="B354" s="445"/>
      <c r="C354" s="505"/>
      <c r="D354" s="500"/>
      <c r="E354" s="114" t="s">
        <v>116</v>
      </c>
      <c r="F354" s="115"/>
      <c r="G354" s="116"/>
      <c r="H354" s="117">
        <f t="shared" si="19"/>
        <v>0</v>
      </c>
      <c r="I354" s="116" t="s">
        <v>67</v>
      </c>
      <c r="J354" s="117">
        <f>SUM('4月:3月'!F354)</f>
        <v>0</v>
      </c>
      <c r="K354" s="116" t="s">
        <v>67</v>
      </c>
      <c r="L354" s="118"/>
      <c r="M354" s="116"/>
      <c r="N354" s="119"/>
      <c r="O354" s="120"/>
      <c r="P354" s="123">
        <f>SUM('4月:3月'!H354)</f>
        <v>0</v>
      </c>
      <c r="Q354" s="116" t="s">
        <v>67</v>
      </c>
      <c r="R354" s="124"/>
      <c r="S354" s="124"/>
      <c r="T354" s="125"/>
      <c r="U354" s="126"/>
      <c r="W354" s="344"/>
    </row>
    <row r="355" spans="1:23" ht="20.100000000000001" customHeight="1" x14ac:dyDescent="0.2">
      <c r="A355" s="336"/>
      <c r="B355" s="445"/>
      <c r="C355" s="505"/>
      <c r="D355" s="501" t="s">
        <v>479</v>
      </c>
      <c r="E355" s="88" t="s">
        <v>114</v>
      </c>
      <c r="F355" s="127"/>
      <c r="G355" s="92"/>
      <c r="H355" s="91">
        <f t="shared" si="19"/>
        <v>0</v>
      </c>
      <c r="I355" s="92" t="s">
        <v>67</v>
      </c>
      <c r="J355" s="91">
        <f>SUM('4月:3月'!F355)</f>
        <v>0</v>
      </c>
      <c r="K355" s="92" t="s">
        <v>67</v>
      </c>
      <c r="L355" s="393" t="str">
        <f>IF((H355+H356)=0,"",ROUND((J355+J356)/(H355+H356)*100,0))</f>
        <v/>
      </c>
      <c r="M355" s="402" t="s">
        <v>61</v>
      </c>
      <c r="N355" s="129"/>
      <c r="O355" s="395"/>
      <c r="P355" s="96">
        <f>SUM('4月:3月'!H355)</f>
        <v>0</v>
      </c>
      <c r="Q355" s="106" t="s">
        <v>67</v>
      </c>
      <c r="R355" s="98"/>
      <c r="S355" s="98"/>
      <c r="T355" s="99"/>
      <c r="U355" s="100"/>
      <c r="W355" s="344"/>
    </row>
    <row r="356" spans="1:23" ht="20.100000000000001" customHeight="1" x14ac:dyDescent="0.2">
      <c r="A356" s="336"/>
      <c r="B356" s="445"/>
      <c r="C356" s="505"/>
      <c r="D356" s="502"/>
      <c r="E356" s="102" t="s">
        <v>115</v>
      </c>
      <c r="F356" s="135"/>
      <c r="G356" s="106"/>
      <c r="H356" s="105">
        <f t="shared" si="19"/>
        <v>0</v>
      </c>
      <c r="I356" s="106" t="s">
        <v>67</v>
      </c>
      <c r="J356" s="105">
        <f>SUM('4月:3月'!F356)</f>
        <v>0</v>
      </c>
      <c r="K356" s="106" t="s">
        <v>67</v>
      </c>
      <c r="L356" s="394"/>
      <c r="M356" s="401"/>
      <c r="N356" s="138"/>
      <c r="O356" s="396"/>
      <c r="P356" s="109">
        <f>SUM('4月:3月'!H356)</f>
        <v>0</v>
      </c>
      <c r="Q356" s="106" t="s">
        <v>67</v>
      </c>
      <c r="R356" s="111"/>
      <c r="S356" s="111"/>
      <c r="T356" s="112"/>
      <c r="U356" s="113"/>
      <c r="W356" s="344"/>
    </row>
    <row r="357" spans="1:23" ht="20.100000000000001" customHeight="1" x14ac:dyDescent="0.2">
      <c r="A357" s="336"/>
      <c r="B357" s="446"/>
      <c r="C357" s="506"/>
      <c r="D357" s="502"/>
      <c r="E357" s="114" t="s">
        <v>116</v>
      </c>
      <c r="F357" s="115"/>
      <c r="G357" s="116"/>
      <c r="H357" s="117">
        <f t="shared" si="19"/>
        <v>0</v>
      </c>
      <c r="I357" s="116" t="s">
        <v>67</v>
      </c>
      <c r="J357" s="117">
        <f>SUM('4月:3月'!F357)</f>
        <v>0</v>
      </c>
      <c r="K357" s="116" t="s">
        <v>67</v>
      </c>
      <c r="L357" s="118"/>
      <c r="M357" s="116"/>
      <c r="N357" s="119"/>
      <c r="O357" s="120"/>
      <c r="P357" s="123">
        <f>SUM('4月:3月'!H357)</f>
        <v>0</v>
      </c>
      <c r="Q357" s="116" t="s">
        <v>67</v>
      </c>
      <c r="R357" s="124"/>
      <c r="S357" s="124"/>
      <c r="T357" s="125"/>
      <c r="U357" s="126"/>
      <c r="W357" s="344"/>
    </row>
    <row r="358" spans="1:23" ht="20.100000000000001" customHeight="1" x14ac:dyDescent="0.2">
      <c r="A358" s="336"/>
      <c r="B358" s="444" t="s">
        <v>427</v>
      </c>
      <c r="C358" s="494" t="s">
        <v>434</v>
      </c>
      <c r="D358" s="495"/>
      <c r="E358" s="102" t="s">
        <v>114</v>
      </c>
      <c r="F358" s="414"/>
      <c r="G358" s="402" t="s">
        <v>61</v>
      </c>
      <c r="H358" s="91">
        <f t="shared" si="19"/>
        <v>0</v>
      </c>
      <c r="I358" s="92" t="s">
        <v>67</v>
      </c>
      <c r="J358" s="351">
        <f>SUM(J367,J370,J373,J376,J379,J382)</f>
        <v>0</v>
      </c>
      <c r="K358" s="92" t="s">
        <v>67</v>
      </c>
      <c r="L358" s="393" t="str">
        <f>IF((H358+H359)=0,"",ROUND((J358+J359)/(H358+H359)*100,0))</f>
        <v/>
      </c>
      <c r="M358" s="402" t="s">
        <v>61</v>
      </c>
      <c r="N358" s="393" t="str">
        <f>IF(OR(F358=0,L358=""),"",ROUND(L358/F358*100,0))</f>
        <v/>
      </c>
      <c r="O358" s="395" t="s">
        <v>61</v>
      </c>
      <c r="P358" s="123">
        <f>SUM('4月:3月'!H358)</f>
        <v>0</v>
      </c>
      <c r="Q358" s="106" t="s">
        <v>67</v>
      </c>
      <c r="R358" s="98"/>
      <c r="S358" s="98"/>
      <c r="T358" s="99"/>
      <c r="U358" s="100"/>
      <c r="W358" s="344"/>
    </row>
    <row r="359" spans="1:23" ht="20.100000000000001" customHeight="1" x14ac:dyDescent="0.2">
      <c r="A359" s="336"/>
      <c r="B359" s="445"/>
      <c r="C359" s="496"/>
      <c r="D359" s="497"/>
      <c r="E359" s="102" t="s">
        <v>115</v>
      </c>
      <c r="F359" s="415"/>
      <c r="G359" s="401"/>
      <c r="H359" s="105">
        <f t="shared" si="19"/>
        <v>0</v>
      </c>
      <c r="I359" s="106" t="s">
        <v>67</v>
      </c>
      <c r="J359" s="352">
        <f>SUM(J368,J371,J374,J377,J380,J383)</f>
        <v>0</v>
      </c>
      <c r="K359" s="106" t="s">
        <v>67</v>
      </c>
      <c r="L359" s="394"/>
      <c r="M359" s="401"/>
      <c r="N359" s="394"/>
      <c r="O359" s="396"/>
      <c r="P359" s="123">
        <f>SUM('4月:3月'!H359)</f>
        <v>0</v>
      </c>
      <c r="Q359" s="106" t="s">
        <v>67</v>
      </c>
      <c r="R359" s="111"/>
      <c r="S359" s="111"/>
      <c r="T359" s="112"/>
      <c r="U359" s="113"/>
      <c r="W359" s="344"/>
    </row>
    <row r="360" spans="1:23" ht="20.100000000000001" customHeight="1" x14ac:dyDescent="0.2">
      <c r="A360" s="336"/>
      <c r="B360" s="445"/>
      <c r="C360" s="496"/>
      <c r="D360" s="497"/>
      <c r="E360" s="114" t="s">
        <v>116</v>
      </c>
      <c r="F360" s="115"/>
      <c r="G360" s="116"/>
      <c r="H360" s="117">
        <f t="shared" si="19"/>
        <v>0</v>
      </c>
      <c r="I360" s="116" t="s">
        <v>67</v>
      </c>
      <c r="J360" s="117">
        <f>SUM(J369,J372,J375,J378,J381,J384)</f>
        <v>0</v>
      </c>
      <c r="K360" s="116" t="s">
        <v>67</v>
      </c>
      <c r="L360" s="118"/>
      <c r="M360" s="116"/>
      <c r="N360" s="119"/>
      <c r="O360" s="120"/>
      <c r="P360" s="123">
        <f>SUM('4月:3月'!H360)</f>
        <v>0</v>
      </c>
      <c r="Q360" s="116" t="s">
        <v>67</v>
      </c>
      <c r="R360" s="124"/>
      <c r="S360" s="124"/>
      <c r="T360" s="125"/>
      <c r="U360" s="126"/>
      <c r="W360" s="344"/>
    </row>
    <row r="361" spans="1:23" ht="20.100000000000001" customHeight="1" x14ac:dyDescent="0.2">
      <c r="A361" s="336"/>
      <c r="B361" s="445"/>
      <c r="C361" s="134"/>
      <c r="D361" s="487" t="s">
        <v>485</v>
      </c>
      <c r="E361" s="102" t="s">
        <v>114</v>
      </c>
      <c r="F361" s="414"/>
      <c r="G361" s="402" t="s">
        <v>61</v>
      </c>
      <c r="H361" s="91">
        <f t="shared" si="19"/>
        <v>0</v>
      </c>
      <c r="I361" s="92" t="s">
        <v>67</v>
      </c>
      <c r="J361" s="91">
        <f>SUM('4月:3月'!F361)</f>
        <v>0</v>
      </c>
      <c r="K361" s="92" t="s">
        <v>67</v>
      </c>
      <c r="L361" s="129"/>
      <c r="M361" s="402"/>
      <c r="N361" s="129"/>
      <c r="O361" s="536"/>
      <c r="P361" s="123">
        <f>SUM('4月:3月'!H361)</f>
        <v>0</v>
      </c>
      <c r="Q361" s="106" t="s">
        <v>67</v>
      </c>
      <c r="R361" s="98"/>
      <c r="S361" s="98"/>
      <c r="T361" s="99"/>
      <c r="U361" s="100"/>
      <c r="W361" s="344"/>
    </row>
    <row r="362" spans="1:23" ht="20.100000000000001" customHeight="1" x14ac:dyDescent="0.2">
      <c r="A362" s="336"/>
      <c r="B362" s="445"/>
      <c r="C362" s="101"/>
      <c r="D362" s="488"/>
      <c r="E362" s="102" t="s">
        <v>115</v>
      </c>
      <c r="F362" s="415"/>
      <c r="G362" s="401"/>
      <c r="H362" s="105">
        <f t="shared" si="19"/>
        <v>0</v>
      </c>
      <c r="I362" s="106" t="s">
        <v>67</v>
      </c>
      <c r="J362" s="105">
        <f>SUM('4月:3月'!F362)</f>
        <v>0</v>
      </c>
      <c r="K362" s="106" t="s">
        <v>67</v>
      </c>
      <c r="L362" s="138"/>
      <c r="M362" s="401"/>
      <c r="N362" s="138"/>
      <c r="O362" s="537"/>
      <c r="P362" s="123">
        <f>SUM('4月:3月'!H362)</f>
        <v>0</v>
      </c>
      <c r="Q362" s="106" t="s">
        <v>67</v>
      </c>
      <c r="R362" s="111"/>
      <c r="S362" s="111"/>
      <c r="T362" s="112"/>
      <c r="U362" s="113"/>
      <c r="W362" s="344"/>
    </row>
    <row r="363" spans="1:23" ht="20.100000000000001" customHeight="1" x14ac:dyDescent="0.2">
      <c r="A363" s="336"/>
      <c r="B363" s="445"/>
      <c r="C363" s="101"/>
      <c r="D363" s="489"/>
      <c r="E363" s="114" t="s">
        <v>116</v>
      </c>
      <c r="F363" s="115"/>
      <c r="G363" s="116"/>
      <c r="H363" s="117">
        <f t="shared" si="19"/>
        <v>0</v>
      </c>
      <c r="I363" s="116" t="s">
        <v>67</v>
      </c>
      <c r="J363" s="117">
        <f>SUM('4月:3月'!F363)</f>
        <v>0</v>
      </c>
      <c r="K363" s="116" t="s">
        <v>67</v>
      </c>
      <c r="L363" s="157"/>
      <c r="M363" s="350"/>
      <c r="N363" s="119"/>
      <c r="O363" s="120"/>
      <c r="P363" s="123">
        <f>SUM('4月:3月'!H363)</f>
        <v>0</v>
      </c>
      <c r="Q363" s="116" t="s">
        <v>67</v>
      </c>
      <c r="R363" s="124"/>
      <c r="S363" s="124"/>
      <c r="T363" s="125"/>
      <c r="U363" s="126"/>
      <c r="W363" s="344"/>
    </row>
    <row r="364" spans="1:23" ht="20.100000000000001" customHeight="1" x14ac:dyDescent="0.2">
      <c r="A364" s="336"/>
      <c r="B364" s="445"/>
      <c r="C364" s="101"/>
      <c r="D364" s="487" t="s">
        <v>486</v>
      </c>
      <c r="E364" s="102" t="s">
        <v>114</v>
      </c>
      <c r="F364" s="414"/>
      <c r="G364" s="402" t="s">
        <v>61</v>
      </c>
      <c r="H364" s="91">
        <f t="shared" si="19"/>
        <v>0</v>
      </c>
      <c r="I364" s="92" t="s">
        <v>67</v>
      </c>
      <c r="J364" s="91">
        <f>SUM('4月:3月'!F364)</f>
        <v>0</v>
      </c>
      <c r="K364" s="92" t="s">
        <v>67</v>
      </c>
      <c r="L364" s="129"/>
      <c r="M364" s="402"/>
      <c r="N364" s="129"/>
      <c r="O364" s="536"/>
      <c r="P364" s="123">
        <f>SUM('4月:3月'!H364)</f>
        <v>0</v>
      </c>
      <c r="Q364" s="106" t="s">
        <v>67</v>
      </c>
      <c r="R364" s="98"/>
      <c r="S364" s="98"/>
      <c r="T364" s="99"/>
      <c r="U364" s="100"/>
      <c r="W364" s="344"/>
    </row>
    <row r="365" spans="1:23" ht="20.100000000000001" customHeight="1" x14ac:dyDescent="0.2">
      <c r="A365" s="336"/>
      <c r="B365" s="445"/>
      <c r="C365" s="101"/>
      <c r="D365" s="488"/>
      <c r="E365" s="102" t="s">
        <v>115</v>
      </c>
      <c r="F365" s="415"/>
      <c r="G365" s="401"/>
      <c r="H365" s="105">
        <f t="shared" si="19"/>
        <v>0</v>
      </c>
      <c r="I365" s="106" t="s">
        <v>67</v>
      </c>
      <c r="J365" s="105">
        <f>SUM('4月:3月'!F365)</f>
        <v>0</v>
      </c>
      <c r="K365" s="106" t="s">
        <v>67</v>
      </c>
      <c r="L365" s="138"/>
      <c r="M365" s="401"/>
      <c r="N365" s="138"/>
      <c r="O365" s="537"/>
      <c r="P365" s="123">
        <f>SUM('4月:3月'!H365)</f>
        <v>0</v>
      </c>
      <c r="Q365" s="106" t="s">
        <v>67</v>
      </c>
      <c r="R365" s="111"/>
      <c r="S365" s="111"/>
      <c r="T365" s="112"/>
      <c r="U365" s="113"/>
      <c r="W365" s="344"/>
    </row>
    <row r="366" spans="1:23" ht="20.100000000000001" customHeight="1" x14ac:dyDescent="0.2">
      <c r="A366" s="336"/>
      <c r="B366" s="445"/>
      <c r="C366" s="151"/>
      <c r="D366" s="489"/>
      <c r="E366" s="114" t="s">
        <v>116</v>
      </c>
      <c r="F366" s="115"/>
      <c r="G366" s="116"/>
      <c r="H366" s="117">
        <f t="shared" si="19"/>
        <v>0</v>
      </c>
      <c r="I366" s="116" t="s">
        <v>67</v>
      </c>
      <c r="J366" s="117">
        <f>SUM('4月:3月'!F366)</f>
        <v>0</v>
      </c>
      <c r="K366" s="116" t="s">
        <v>67</v>
      </c>
      <c r="L366" s="157"/>
      <c r="M366" s="350"/>
      <c r="N366" s="119"/>
      <c r="O366" s="120"/>
      <c r="P366" s="123">
        <f>SUM('4月:3月'!H366)</f>
        <v>0</v>
      </c>
      <c r="Q366" s="116" t="s">
        <v>67</v>
      </c>
      <c r="R366" s="124"/>
      <c r="S366" s="124"/>
      <c r="T366" s="125"/>
      <c r="U366" s="126"/>
      <c r="W366" s="344"/>
    </row>
    <row r="367" spans="1:23" ht="20.100000000000001" customHeight="1" x14ac:dyDescent="0.2">
      <c r="A367" s="336"/>
      <c r="B367" s="445"/>
      <c r="C367" s="490" t="s">
        <v>474</v>
      </c>
      <c r="D367" s="416" t="s">
        <v>443</v>
      </c>
      <c r="E367" s="88" t="s">
        <v>114</v>
      </c>
      <c r="F367" s="127"/>
      <c r="G367" s="92"/>
      <c r="H367" s="91">
        <f t="shared" si="19"/>
        <v>0</v>
      </c>
      <c r="I367" s="92" t="s">
        <v>67</v>
      </c>
      <c r="J367" s="91">
        <f>SUM('4月:3月'!F367)</f>
        <v>0</v>
      </c>
      <c r="K367" s="92" t="s">
        <v>67</v>
      </c>
      <c r="L367" s="393" t="str">
        <f>IF((H367+H368)=0,"",ROUND((J367+J368)/(H367+H368)*100,0))</f>
        <v/>
      </c>
      <c r="M367" s="402" t="s">
        <v>61</v>
      </c>
      <c r="N367" s="129"/>
      <c r="O367" s="395"/>
      <c r="P367" s="182"/>
      <c r="Q367" s="92"/>
      <c r="R367" s="98"/>
      <c r="S367" s="98"/>
      <c r="T367" s="99"/>
      <c r="U367" s="100"/>
      <c r="W367" s="344"/>
    </row>
    <row r="368" spans="1:23" ht="20.100000000000001" customHeight="1" x14ac:dyDescent="0.2">
      <c r="A368" s="336"/>
      <c r="B368" s="445"/>
      <c r="C368" s="491"/>
      <c r="D368" s="417"/>
      <c r="E368" s="102" t="s">
        <v>115</v>
      </c>
      <c r="F368" s="135"/>
      <c r="G368" s="106"/>
      <c r="H368" s="105">
        <f t="shared" ref="H368:H399" si="20">J368+P368</f>
        <v>0</v>
      </c>
      <c r="I368" s="106" t="s">
        <v>67</v>
      </c>
      <c r="J368" s="105">
        <f>SUM('4月:3月'!F368)</f>
        <v>0</v>
      </c>
      <c r="K368" s="106" t="s">
        <v>67</v>
      </c>
      <c r="L368" s="394"/>
      <c r="M368" s="401"/>
      <c r="N368" s="138"/>
      <c r="O368" s="396"/>
      <c r="P368" s="140"/>
      <c r="Q368" s="106"/>
      <c r="R368" s="111"/>
      <c r="S368" s="111"/>
      <c r="T368" s="112"/>
      <c r="U368" s="113"/>
      <c r="W368" s="344"/>
    </row>
    <row r="369" spans="1:23" ht="20.100000000000001" customHeight="1" x14ac:dyDescent="0.2">
      <c r="A369" s="336"/>
      <c r="B369" s="445"/>
      <c r="C369" s="491"/>
      <c r="D369" s="418"/>
      <c r="E369" s="114" t="s">
        <v>116</v>
      </c>
      <c r="F369" s="115"/>
      <c r="G369" s="116"/>
      <c r="H369" s="117">
        <f t="shared" si="20"/>
        <v>0</v>
      </c>
      <c r="I369" s="116" t="s">
        <v>67</v>
      </c>
      <c r="J369" s="117">
        <f>SUM('4月:3月'!F369)</f>
        <v>0</v>
      </c>
      <c r="K369" s="116" t="s">
        <v>67</v>
      </c>
      <c r="L369" s="118"/>
      <c r="M369" s="116"/>
      <c r="N369" s="119"/>
      <c r="O369" s="120"/>
      <c r="P369" s="121"/>
      <c r="Q369" s="116"/>
      <c r="R369" s="124"/>
      <c r="S369" s="124"/>
      <c r="T369" s="125"/>
      <c r="U369" s="126"/>
      <c r="W369" s="344"/>
    </row>
    <row r="370" spans="1:23" ht="20.100000000000001" customHeight="1" x14ac:dyDescent="0.2">
      <c r="A370" s="336"/>
      <c r="B370" s="445"/>
      <c r="C370" s="491"/>
      <c r="D370" s="416" t="s">
        <v>475</v>
      </c>
      <c r="E370" s="88" t="s">
        <v>114</v>
      </c>
      <c r="F370" s="127"/>
      <c r="G370" s="92"/>
      <c r="H370" s="91">
        <f t="shared" si="20"/>
        <v>0</v>
      </c>
      <c r="I370" s="92" t="s">
        <v>67</v>
      </c>
      <c r="J370" s="91">
        <f>SUM('4月:3月'!F370)</f>
        <v>0</v>
      </c>
      <c r="K370" s="92" t="s">
        <v>67</v>
      </c>
      <c r="L370" s="393" t="str">
        <f>IF((H370+H371)=0,"",ROUND((J370+J371)/(H370+H371)*100,0))</f>
        <v/>
      </c>
      <c r="M370" s="402" t="s">
        <v>61</v>
      </c>
      <c r="N370" s="129"/>
      <c r="O370" s="395"/>
      <c r="P370" s="182"/>
      <c r="Q370" s="92"/>
      <c r="R370" s="98"/>
      <c r="S370" s="98"/>
      <c r="T370" s="99"/>
      <c r="U370" s="100"/>
      <c r="W370" s="344"/>
    </row>
    <row r="371" spans="1:23" ht="20.100000000000001" customHeight="1" x14ac:dyDescent="0.2">
      <c r="A371" s="336"/>
      <c r="B371" s="445"/>
      <c r="C371" s="491"/>
      <c r="D371" s="417"/>
      <c r="E371" s="102" t="s">
        <v>115</v>
      </c>
      <c r="F371" s="135"/>
      <c r="G371" s="106"/>
      <c r="H371" s="105">
        <f t="shared" si="20"/>
        <v>0</v>
      </c>
      <c r="I371" s="106" t="s">
        <v>67</v>
      </c>
      <c r="J371" s="105">
        <f>SUM('4月:3月'!F371)</f>
        <v>0</v>
      </c>
      <c r="K371" s="106" t="s">
        <v>67</v>
      </c>
      <c r="L371" s="394"/>
      <c r="M371" s="401"/>
      <c r="N371" s="138"/>
      <c r="O371" s="396"/>
      <c r="P371" s="140"/>
      <c r="Q371" s="106"/>
      <c r="R371" s="111"/>
      <c r="S371" s="111"/>
      <c r="T371" s="112"/>
      <c r="U371" s="113"/>
      <c r="W371" s="344"/>
    </row>
    <row r="372" spans="1:23" ht="20.100000000000001" customHeight="1" x14ac:dyDescent="0.2">
      <c r="A372" s="336"/>
      <c r="B372" s="445"/>
      <c r="C372" s="491"/>
      <c r="D372" s="418"/>
      <c r="E372" s="114" t="s">
        <v>116</v>
      </c>
      <c r="F372" s="115"/>
      <c r="G372" s="116"/>
      <c r="H372" s="117">
        <f t="shared" si="20"/>
        <v>0</v>
      </c>
      <c r="I372" s="116" t="s">
        <v>67</v>
      </c>
      <c r="J372" s="117">
        <f>SUM('4月:3月'!F372)</f>
        <v>0</v>
      </c>
      <c r="K372" s="116" t="s">
        <v>67</v>
      </c>
      <c r="L372" s="118"/>
      <c r="M372" s="116"/>
      <c r="N372" s="119"/>
      <c r="O372" s="120"/>
      <c r="P372" s="121"/>
      <c r="Q372" s="116"/>
      <c r="R372" s="124"/>
      <c r="S372" s="124"/>
      <c r="T372" s="125"/>
      <c r="U372" s="126"/>
      <c r="W372" s="344"/>
    </row>
    <row r="373" spans="1:23" ht="20.100000000000001" customHeight="1" x14ac:dyDescent="0.2">
      <c r="A373" s="336"/>
      <c r="B373" s="445"/>
      <c r="C373" s="491"/>
      <c r="D373" s="416" t="s">
        <v>444</v>
      </c>
      <c r="E373" s="88" t="s">
        <v>114</v>
      </c>
      <c r="F373" s="127"/>
      <c r="G373" s="92"/>
      <c r="H373" s="91">
        <f t="shared" si="20"/>
        <v>0</v>
      </c>
      <c r="I373" s="92" t="s">
        <v>67</v>
      </c>
      <c r="J373" s="91">
        <f>SUM('4月:3月'!F373)</f>
        <v>0</v>
      </c>
      <c r="K373" s="92" t="s">
        <v>67</v>
      </c>
      <c r="L373" s="393" t="str">
        <f>IF((H373+H374)=0,"",ROUND((J373+J374)/(H373+H374)*100,0))</f>
        <v/>
      </c>
      <c r="M373" s="402" t="s">
        <v>61</v>
      </c>
      <c r="N373" s="129"/>
      <c r="O373" s="395"/>
      <c r="P373" s="182"/>
      <c r="Q373" s="92"/>
      <c r="R373" s="98"/>
      <c r="S373" s="98"/>
      <c r="T373" s="99"/>
      <c r="U373" s="100"/>
      <c r="W373" s="344"/>
    </row>
    <row r="374" spans="1:23" ht="20.100000000000001" customHeight="1" x14ac:dyDescent="0.2">
      <c r="A374" s="336"/>
      <c r="B374" s="445"/>
      <c r="C374" s="491"/>
      <c r="D374" s="417"/>
      <c r="E374" s="102" t="s">
        <v>115</v>
      </c>
      <c r="F374" s="135"/>
      <c r="G374" s="106"/>
      <c r="H374" s="105">
        <f t="shared" si="20"/>
        <v>0</v>
      </c>
      <c r="I374" s="106" t="s">
        <v>67</v>
      </c>
      <c r="J374" s="105">
        <f>SUM('4月:3月'!F374)</f>
        <v>0</v>
      </c>
      <c r="K374" s="106" t="s">
        <v>67</v>
      </c>
      <c r="L374" s="394"/>
      <c r="M374" s="401"/>
      <c r="N374" s="138"/>
      <c r="O374" s="396"/>
      <c r="P374" s="140"/>
      <c r="Q374" s="106"/>
      <c r="R374" s="111"/>
      <c r="S374" s="111"/>
      <c r="T374" s="112"/>
      <c r="U374" s="113"/>
      <c r="W374" s="344"/>
    </row>
    <row r="375" spans="1:23" ht="19.5" customHeight="1" x14ac:dyDescent="0.2">
      <c r="A375" s="336"/>
      <c r="B375" s="445"/>
      <c r="C375" s="491"/>
      <c r="D375" s="418"/>
      <c r="E375" s="114" t="s">
        <v>116</v>
      </c>
      <c r="F375" s="115"/>
      <c r="G375" s="116"/>
      <c r="H375" s="117">
        <f t="shared" si="20"/>
        <v>0</v>
      </c>
      <c r="I375" s="116" t="s">
        <v>67</v>
      </c>
      <c r="J375" s="117">
        <f>SUM('4月:3月'!F375)</f>
        <v>0</v>
      </c>
      <c r="K375" s="116" t="s">
        <v>67</v>
      </c>
      <c r="L375" s="118"/>
      <c r="M375" s="116"/>
      <c r="N375" s="119"/>
      <c r="O375" s="120"/>
      <c r="P375" s="121"/>
      <c r="Q375" s="116"/>
      <c r="R375" s="124"/>
      <c r="S375" s="124"/>
      <c r="T375" s="125"/>
      <c r="U375" s="126"/>
      <c r="W375" s="344"/>
    </row>
    <row r="376" spans="1:23" ht="20.100000000000001" customHeight="1" x14ac:dyDescent="0.2">
      <c r="A376" s="336"/>
      <c r="B376" s="445"/>
      <c r="C376" s="491"/>
      <c r="D376" s="416" t="s">
        <v>476</v>
      </c>
      <c r="E376" s="88" t="s">
        <v>114</v>
      </c>
      <c r="F376" s="127"/>
      <c r="G376" s="92"/>
      <c r="H376" s="91">
        <f t="shared" si="20"/>
        <v>0</v>
      </c>
      <c r="I376" s="92" t="s">
        <v>67</v>
      </c>
      <c r="J376" s="91">
        <f>SUM('4月:3月'!F376)</f>
        <v>0</v>
      </c>
      <c r="K376" s="92" t="s">
        <v>67</v>
      </c>
      <c r="L376" s="393" t="str">
        <f>IF((H376+H377)=0,"",ROUND((J376+J377)/(H376+H377)*100,0))</f>
        <v/>
      </c>
      <c r="M376" s="402" t="s">
        <v>61</v>
      </c>
      <c r="N376" s="129"/>
      <c r="O376" s="395"/>
      <c r="P376" s="96">
        <f>SUM('4月:3月'!H376)</f>
        <v>0</v>
      </c>
      <c r="Q376" s="106" t="s">
        <v>67</v>
      </c>
      <c r="R376" s="98"/>
      <c r="S376" s="98"/>
      <c r="T376" s="99"/>
      <c r="U376" s="100"/>
      <c r="W376" s="344"/>
    </row>
    <row r="377" spans="1:23" ht="20.100000000000001" customHeight="1" x14ac:dyDescent="0.2">
      <c r="A377" s="336"/>
      <c r="B377" s="445"/>
      <c r="C377" s="491"/>
      <c r="D377" s="417"/>
      <c r="E377" s="102" t="s">
        <v>115</v>
      </c>
      <c r="F377" s="135"/>
      <c r="G377" s="106"/>
      <c r="H377" s="105">
        <f t="shared" si="20"/>
        <v>0</v>
      </c>
      <c r="I377" s="106" t="s">
        <v>67</v>
      </c>
      <c r="J377" s="105">
        <f>SUM('4月:3月'!F377)</f>
        <v>0</v>
      </c>
      <c r="K377" s="106" t="s">
        <v>67</v>
      </c>
      <c r="L377" s="394"/>
      <c r="M377" s="401"/>
      <c r="N377" s="138"/>
      <c r="O377" s="396"/>
      <c r="P377" s="109">
        <f>SUM('4月:3月'!H377)</f>
        <v>0</v>
      </c>
      <c r="Q377" s="106" t="s">
        <v>67</v>
      </c>
      <c r="R377" s="111"/>
      <c r="S377" s="111"/>
      <c r="T377" s="112"/>
      <c r="U377" s="113"/>
      <c r="W377" s="344"/>
    </row>
    <row r="378" spans="1:23" ht="19.5" customHeight="1" x14ac:dyDescent="0.2">
      <c r="A378" s="336"/>
      <c r="B378" s="445"/>
      <c r="C378" s="491"/>
      <c r="D378" s="418"/>
      <c r="E378" s="114" t="s">
        <v>116</v>
      </c>
      <c r="F378" s="115"/>
      <c r="G378" s="116"/>
      <c r="H378" s="117">
        <f t="shared" si="20"/>
        <v>0</v>
      </c>
      <c r="I378" s="116" t="s">
        <v>67</v>
      </c>
      <c r="J378" s="117">
        <f>SUM('4月:3月'!F378)</f>
        <v>0</v>
      </c>
      <c r="K378" s="116" t="s">
        <v>67</v>
      </c>
      <c r="L378" s="118"/>
      <c r="M378" s="116"/>
      <c r="N378" s="119"/>
      <c r="O378" s="120"/>
      <c r="P378" s="123">
        <f>SUM('4月:3月'!H378)</f>
        <v>0</v>
      </c>
      <c r="Q378" s="116" t="s">
        <v>67</v>
      </c>
      <c r="R378" s="124"/>
      <c r="S378" s="124"/>
      <c r="T378" s="125"/>
      <c r="U378" s="126"/>
      <c r="W378" s="344"/>
    </row>
    <row r="379" spans="1:23" ht="20.100000000000001" customHeight="1" x14ac:dyDescent="0.2">
      <c r="A379" s="336"/>
      <c r="B379" s="445"/>
      <c r="C379" s="492"/>
      <c r="D379" s="498" t="s">
        <v>477</v>
      </c>
      <c r="E379" s="88" t="s">
        <v>114</v>
      </c>
      <c r="F379" s="127"/>
      <c r="G379" s="92"/>
      <c r="H379" s="91">
        <f t="shared" si="20"/>
        <v>0</v>
      </c>
      <c r="I379" s="92" t="s">
        <v>67</v>
      </c>
      <c r="J379" s="91">
        <f>SUM('4月:3月'!F379)</f>
        <v>0</v>
      </c>
      <c r="K379" s="92" t="s">
        <v>67</v>
      </c>
      <c r="L379" s="393" t="str">
        <f>IF((H379+H380)=0,"",ROUND((J379+J380)/(H379+H380)*100,0))</f>
        <v/>
      </c>
      <c r="M379" s="402" t="s">
        <v>61</v>
      </c>
      <c r="N379" s="129"/>
      <c r="O379" s="395"/>
      <c r="P379" s="96">
        <f>SUM('4月:3月'!H379)</f>
        <v>0</v>
      </c>
      <c r="Q379" s="106" t="s">
        <v>67</v>
      </c>
      <c r="R379" s="98"/>
      <c r="S379" s="98"/>
      <c r="T379" s="99"/>
      <c r="U379" s="100"/>
      <c r="W379" s="344"/>
    </row>
    <row r="380" spans="1:23" ht="20.100000000000001" customHeight="1" x14ac:dyDescent="0.2">
      <c r="A380" s="336"/>
      <c r="B380" s="445"/>
      <c r="C380" s="492"/>
      <c r="D380" s="499"/>
      <c r="E380" s="102" t="s">
        <v>115</v>
      </c>
      <c r="F380" s="135"/>
      <c r="G380" s="106"/>
      <c r="H380" s="105">
        <f t="shared" si="20"/>
        <v>0</v>
      </c>
      <c r="I380" s="106" t="s">
        <v>67</v>
      </c>
      <c r="J380" s="105">
        <f>SUM('4月:3月'!F380)</f>
        <v>0</v>
      </c>
      <c r="K380" s="106" t="s">
        <v>67</v>
      </c>
      <c r="L380" s="394"/>
      <c r="M380" s="401"/>
      <c r="N380" s="138"/>
      <c r="O380" s="396"/>
      <c r="P380" s="109">
        <f>SUM('4月:3月'!H380)</f>
        <v>0</v>
      </c>
      <c r="Q380" s="106" t="s">
        <v>67</v>
      </c>
      <c r="R380" s="111"/>
      <c r="S380" s="111"/>
      <c r="T380" s="112"/>
      <c r="U380" s="113"/>
      <c r="W380" s="344"/>
    </row>
    <row r="381" spans="1:23" ht="20.100000000000001" customHeight="1" x14ac:dyDescent="0.2">
      <c r="A381" s="336"/>
      <c r="B381" s="445"/>
      <c r="C381" s="492"/>
      <c r="D381" s="500"/>
      <c r="E381" s="114" t="s">
        <v>116</v>
      </c>
      <c r="F381" s="115"/>
      <c r="G381" s="116"/>
      <c r="H381" s="117">
        <f t="shared" si="20"/>
        <v>0</v>
      </c>
      <c r="I381" s="116" t="s">
        <v>67</v>
      </c>
      <c r="J381" s="117">
        <f>SUM('4月:3月'!F381)</f>
        <v>0</v>
      </c>
      <c r="K381" s="116" t="s">
        <v>67</v>
      </c>
      <c r="L381" s="118"/>
      <c r="M381" s="116"/>
      <c r="N381" s="119"/>
      <c r="O381" s="120"/>
      <c r="P381" s="123">
        <f>SUM('4月:3月'!H381)</f>
        <v>0</v>
      </c>
      <c r="Q381" s="116" t="s">
        <v>67</v>
      </c>
      <c r="R381" s="124"/>
      <c r="S381" s="124"/>
      <c r="T381" s="125"/>
      <c r="U381" s="126"/>
      <c r="W381" s="344"/>
    </row>
    <row r="382" spans="1:23" ht="20.100000000000001" customHeight="1" x14ac:dyDescent="0.2">
      <c r="A382" s="336"/>
      <c r="B382" s="445"/>
      <c r="C382" s="492"/>
      <c r="D382" s="501" t="s">
        <v>480</v>
      </c>
      <c r="E382" s="88" t="s">
        <v>114</v>
      </c>
      <c r="F382" s="127"/>
      <c r="G382" s="92"/>
      <c r="H382" s="91">
        <f t="shared" si="20"/>
        <v>0</v>
      </c>
      <c r="I382" s="92" t="s">
        <v>67</v>
      </c>
      <c r="J382" s="91">
        <f>SUM('4月:3月'!F382)</f>
        <v>0</v>
      </c>
      <c r="K382" s="92" t="s">
        <v>67</v>
      </c>
      <c r="L382" s="393" t="str">
        <f>IF((H382+H383)=0,"",ROUND((J382+J383)/(H382+H383)*100,0))</f>
        <v/>
      </c>
      <c r="M382" s="402" t="s">
        <v>61</v>
      </c>
      <c r="N382" s="129"/>
      <c r="O382" s="395"/>
      <c r="P382" s="96">
        <f>SUM('4月:3月'!H382)</f>
        <v>0</v>
      </c>
      <c r="Q382" s="106" t="s">
        <v>67</v>
      </c>
      <c r="R382" s="98"/>
      <c r="S382" s="98"/>
      <c r="T382" s="99"/>
      <c r="U382" s="100"/>
      <c r="W382" s="344"/>
    </row>
    <row r="383" spans="1:23" ht="20.100000000000001" customHeight="1" x14ac:dyDescent="0.2">
      <c r="A383" s="336"/>
      <c r="B383" s="445"/>
      <c r="C383" s="492"/>
      <c r="D383" s="502"/>
      <c r="E383" s="102" t="s">
        <v>115</v>
      </c>
      <c r="F383" s="135"/>
      <c r="G383" s="106"/>
      <c r="H383" s="105">
        <f t="shared" si="20"/>
        <v>0</v>
      </c>
      <c r="I383" s="106" t="s">
        <v>67</v>
      </c>
      <c r="J383" s="105">
        <f>SUM('4月:3月'!F383)</f>
        <v>0</v>
      </c>
      <c r="K383" s="106" t="s">
        <v>67</v>
      </c>
      <c r="L383" s="394"/>
      <c r="M383" s="401"/>
      <c r="N383" s="138"/>
      <c r="O383" s="396"/>
      <c r="P383" s="109">
        <f>SUM('4月:3月'!H383)</f>
        <v>0</v>
      </c>
      <c r="Q383" s="106" t="s">
        <v>67</v>
      </c>
      <c r="R383" s="111"/>
      <c r="S383" s="111"/>
      <c r="T383" s="112"/>
      <c r="U383" s="113"/>
      <c r="W383" s="344"/>
    </row>
    <row r="384" spans="1:23" ht="20.100000000000001" customHeight="1" x14ac:dyDescent="0.2">
      <c r="A384" s="336"/>
      <c r="B384" s="446"/>
      <c r="C384" s="493"/>
      <c r="D384" s="502"/>
      <c r="E384" s="114" t="s">
        <v>116</v>
      </c>
      <c r="F384" s="115"/>
      <c r="G384" s="116"/>
      <c r="H384" s="117">
        <f t="shared" si="20"/>
        <v>0</v>
      </c>
      <c r="I384" s="116" t="s">
        <v>67</v>
      </c>
      <c r="J384" s="117">
        <f>SUM('4月:3月'!F384)</f>
        <v>0</v>
      </c>
      <c r="K384" s="116" t="s">
        <v>67</v>
      </c>
      <c r="L384" s="118"/>
      <c r="M384" s="116"/>
      <c r="N384" s="119"/>
      <c r="O384" s="120"/>
      <c r="P384" s="123">
        <f>SUM('4月:3月'!H384)</f>
        <v>0</v>
      </c>
      <c r="Q384" s="116" t="s">
        <v>67</v>
      </c>
      <c r="R384" s="124"/>
      <c r="S384" s="124"/>
      <c r="T384" s="125"/>
      <c r="U384" s="126"/>
      <c r="W384" s="344"/>
    </row>
    <row r="385" spans="1:23" ht="20.100000000000001" customHeight="1" x14ac:dyDescent="0.2">
      <c r="A385" s="336"/>
      <c r="B385" s="444" t="s">
        <v>428</v>
      </c>
      <c r="C385" s="480" t="s">
        <v>435</v>
      </c>
      <c r="D385" s="482"/>
      <c r="E385" s="102" t="s">
        <v>114</v>
      </c>
      <c r="F385" s="414"/>
      <c r="G385" s="402" t="s">
        <v>61</v>
      </c>
      <c r="H385" s="91">
        <f t="shared" si="20"/>
        <v>0</v>
      </c>
      <c r="I385" s="92" t="s">
        <v>67</v>
      </c>
      <c r="J385" s="351">
        <f>SUM(J394,J397,J400,J403,J406,J409)</f>
        <v>0</v>
      </c>
      <c r="K385" s="92" t="s">
        <v>67</v>
      </c>
      <c r="L385" s="393" t="str">
        <f>IF((H385+H386)=0,"",ROUND((J385+J386)/(H385+H386)*100,0))</f>
        <v/>
      </c>
      <c r="M385" s="402" t="s">
        <v>61</v>
      </c>
      <c r="N385" s="393" t="str">
        <f>IF(OR(F385=0,L385=""),"",ROUND(L385/F385*100,0))</f>
        <v/>
      </c>
      <c r="O385" s="395" t="s">
        <v>61</v>
      </c>
      <c r="P385" s="96">
        <f>SUM('4月:3月'!H385)</f>
        <v>0</v>
      </c>
      <c r="Q385" s="92" t="s">
        <v>67</v>
      </c>
      <c r="R385" s="98"/>
      <c r="S385" s="98"/>
      <c r="T385" s="99"/>
      <c r="U385" s="100"/>
      <c r="W385" s="344"/>
    </row>
    <row r="386" spans="1:23" ht="20.100000000000001" customHeight="1" x14ac:dyDescent="0.2">
      <c r="A386" s="336"/>
      <c r="B386" s="445"/>
      <c r="C386" s="480"/>
      <c r="D386" s="482"/>
      <c r="E386" s="102" t="s">
        <v>115</v>
      </c>
      <c r="F386" s="415"/>
      <c r="G386" s="401"/>
      <c r="H386" s="105">
        <f t="shared" si="20"/>
        <v>0</v>
      </c>
      <c r="I386" s="106" t="s">
        <v>67</v>
      </c>
      <c r="J386" s="352">
        <f>SUM(J395,J398,J401,J404,J407,J410)</f>
        <v>0</v>
      </c>
      <c r="K386" s="106" t="s">
        <v>67</v>
      </c>
      <c r="L386" s="394"/>
      <c r="M386" s="401"/>
      <c r="N386" s="394"/>
      <c r="O386" s="396"/>
      <c r="P386" s="109">
        <f>SUM('4月:3月'!H386)</f>
        <v>0</v>
      </c>
      <c r="Q386" s="106" t="s">
        <v>67</v>
      </c>
      <c r="R386" s="111"/>
      <c r="S386" s="111"/>
      <c r="T386" s="112"/>
      <c r="U386" s="113"/>
      <c r="W386" s="344"/>
    </row>
    <row r="387" spans="1:23" ht="20.100000000000001" customHeight="1" x14ac:dyDescent="0.2">
      <c r="A387" s="336"/>
      <c r="B387" s="445"/>
      <c r="C387" s="494"/>
      <c r="D387" s="495"/>
      <c r="E387" s="114" t="s">
        <v>116</v>
      </c>
      <c r="F387" s="115"/>
      <c r="G387" s="116"/>
      <c r="H387" s="117">
        <f t="shared" si="20"/>
        <v>0</v>
      </c>
      <c r="I387" s="116" t="s">
        <v>67</v>
      </c>
      <c r="J387" s="117">
        <f>SUM(J396,J399,J402,J405,J408,J411)</f>
        <v>0</v>
      </c>
      <c r="K387" s="116" t="s">
        <v>67</v>
      </c>
      <c r="L387" s="118"/>
      <c r="M387" s="116"/>
      <c r="N387" s="119"/>
      <c r="O387" s="120"/>
      <c r="P387" s="123">
        <f>SUM('4月:3月'!H387)</f>
        <v>0</v>
      </c>
      <c r="Q387" s="116" t="s">
        <v>67</v>
      </c>
      <c r="R387" s="124"/>
      <c r="S387" s="124"/>
      <c r="T387" s="125"/>
      <c r="U387" s="126"/>
      <c r="W387" s="344"/>
    </row>
    <row r="388" spans="1:23" ht="20.100000000000001" customHeight="1" x14ac:dyDescent="0.2">
      <c r="A388" s="336"/>
      <c r="B388" s="445"/>
      <c r="C388" s="134"/>
      <c r="D388" s="487" t="s">
        <v>487</v>
      </c>
      <c r="E388" s="102" t="s">
        <v>114</v>
      </c>
      <c r="F388" s="414"/>
      <c r="G388" s="402" t="s">
        <v>61</v>
      </c>
      <c r="H388" s="91">
        <f t="shared" si="20"/>
        <v>0</v>
      </c>
      <c r="I388" s="92" t="s">
        <v>67</v>
      </c>
      <c r="J388" s="91">
        <f>SUM('4月:3月'!F388)</f>
        <v>0</v>
      </c>
      <c r="K388" s="92" t="s">
        <v>67</v>
      </c>
      <c r="L388" s="129"/>
      <c r="M388" s="402"/>
      <c r="N388" s="129"/>
      <c r="O388" s="536"/>
      <c r="P388" s="96">
        <f>SUM('4月:3月'!H388)</f>
        <v>0</v>
      </c>
      <c r="Q388" s="106" t="s">
        <v>67</v>
      </c>
      <c r="R388" s="98"/>
      <c r="S388" s="98"/>
      <c r="T388" s="99"/>
      <c r="U388" s="100"/>
      <c r="W388" s="344"/>
    </row>
    <row r="389" spans="1:23" ht="20.100000000000001" customHeight="1" x14ac:dyDescent="0.2">
      <c r="A389" s="336"/>
      <c r="B389" s="445"/>
      <c r="C389" s="101"/>
      <c r="D389" s="488"/>
      <c r="E389" s="102" t="s">
        <v>115</v>
      </c>
      <c r="F389" s="415"/>
      <c r="G389" s="401"/>
      <c r="H389" s="105">
        <f t="shared" si="20"/>
        <v>0</v>
      </c>
      <c r="I389" s="106" t="s">
        <v>67</v>
      </c>
      <c r="J389" s="105">
        <f>SUM('4月:3月'!F389)</f>
        <v>0</v>
      </c>
      <c r="K389" s="106" t="s">
        <v>67</v>
      </c>
      <c r="L389" s="138"/>
      <c r="M389" s="401"/>
      <c r="N389" s="138"/>
      <c r="O389" s="537"/>
      <c r="P389" s="109">
        <f>SUM('4月:3月'!H389)</f>
        <v>0</v>
      </c>
      <c r="Q389" s="106" t="s">
        <v>67</v>
      </c>
      <c r="R389" s="111"/>
      <c r="S389" s="111"/>
      <c r="T389" s="112"/>
      <c r="U389" s="113"/>
      <c r="W389" s="344"/>
    </row>
    <row r="390" spans="1:23" ht="20.100000000000001" customHeight="1" x14ac:dyDescent="0.2">
      <c r="A390" s="336"/>
      <c r="B390" s="445"/>
      <c r="C390" s="101"/>
      <c r="D390" s="489"/>
      <c r="E390" s="114" t="s">
        <v>116</v>
      </c>
      <c r="F390" s="115"/>
      <c r="G390" s="116"/>
      <c r="H390" s="117">
        <f t="shared" si="20"/>
        <v>0</v>
      </c>
      <c r="I390" s="116" t="s">
        <v>67</v>
      </c>
      <c r="J390" s="117">
        <f>SUM('4月:3月'!F390)</f>
        <v>0</v>
      </c>
      <c r="K390" s="116" t="s">
        <v>67</v>
      </c>
      <c r="L390" s="157"/>
      <c r="M390" s="350"/>
      <c r="N390" s="119"/>
      <c r="O390" s="120"/>
      <c r="P390" s="123">
        <f>SUM('4月:3月'!H390)</f>
        <v>0</v>
      </c>
      <c r="Q390" s="116" t="s">
        <v>67</v>
      </c>
      <c r="R390" s="124"/>
      <c r="S390" s="124"/>
      <c r="T390" s="125"/>
      <c r="U390" s="126"/>
      <c r="W390" s="344"/>
    </row>
    <row r="391" spans="1:23" ht="20.100000000000001" customHeight="1" x14ac:dyDescent="0.2">
      <c r="A391" s="336"/>
      <c r="B391" s="445"/>
      <c r="C391" s="101"/>
      <c r="D391" s="487" t="s">
        <v>488</v>
      </c>
      <c r="E391" s="102" t="s">
        <v>114</v>
      </c>
      <c r="F391" s="414"/>
      <c r="G391" s="402" t="s">
        <v>61</v>
      </c>
      <c r="H391" s="91">
        <f t="shared" si="20"/>
        <v>0</v>
      </c>
      <c r="I391" s="92" t="s">
        <v>67</v>
      </c>
      <c r="J391" s="91">
        <f>SUM('4月:3月'!F391)</f>
        <v>0</v>
      </c>
      <c r="K391" s="92" t="s">
        <v>67</v>
      </c>
      <c r="L391" s="129"/>
      <c r="M391" s="402"/>
      <c r="N391" s="129"/>
      <c r="O391" s="536"/>
      <c r="P391" s="96">
        <f>SUM('4月:3月'!H391)</f>
        <v>0</v>
      </c>
      <c r="Q391" s="106" t="s">
        <v>67</v>
      </c>
      <c r="R391" s="98"/>
      <c r="S391" s="98"/>
      <c r="T391" s="99"/>
      <c r="U391" s="100"/>
      <c r="W391" s="344"/>
    </row>
    <row r="392" spans="1:23" ht="20.100000000000001" customHeight="1" x14ac:dyDescent="0.2">
      <c r="A392" s="336"/>
      <c r="B392" s="445"/>
      <c r="C392" s="101"/>
      <c r="D392" s="488"/>
      <c r="E392" s="102" t="s">
        <v>115</v>
      </c>
      <c r="F392" s="415"/>
      <c r="G392" s="401"/>
      <c r="H392" s="105">
        <f t="shared" si="20"/>
        <v>0</v>
      </c>
      <c r="I392" s="106" t="s">
        <v>67</v>
      </c>
      <c r="J392" s="105">
        <f>SUM('4月:3月'!F392)</f>
        <v>0</v>
      </c>
      <c r="K392" s="106" t="s">
        <v>67</v>
      </c>
      <c r="L392" s="138"/>
      <c r="M392" s="401"/>
      <c r="N392" s="138"/>
      <c r="O392" s="537"/>
      <c r="P392" s="109">
        <f>SUM('4月:3月'!H392)</f>
        <v>0</v>
      </c>
      <c r="Q392" s="106" t="s">
        <v>67</v>
      </c>
      <c r="R392" s="111"/>
      <c r="S392" s="111"/>
      <c r="T392" s="112"/>
      <c r="U392" s="113"/>
      <c r="W392" s="344"/>
    </row>
    <row r="393" spans="1:23" ht="20.100000000000001" customHeight="1" x14ac:dyDescent="0.2">
      <c r="A393" s="336"/>
      <c r="B393" s="445"/>
      <c r="C393" s="151"/>
      <c r="D393" s="489"/>
      <c r="E393" s="114" t="s">
        <v>116</v>
      </c>
      <c r="F393" s="115"/>
      <c r="G393" s="116"/>
      <c r="H393" s="117">
        <f t="shared" si="20"/>
        <v>0</v>
      </c>
      <c r="I393" s="116" t="s">
        <v>67</v>
      </c>
      <c r="J393" s="117">
        <f>SUM('4月:3月'!F393)</f>
        <v>0</v>
      </c>
      <c r="K393" s="116" t="s">
        <v>67</v>
      </c>
      <c r="L393" s="157"/>
      <c r="M393" s="350"/>
      <c r="N393" s="119"/>
      <c r="O393" s="120"/>
      <c r="P393" s="123">
        <f>SUM('4月:3月'!H393)</f>
        <v>0</v>
      </c>
      <c r="Q393" s="116" t="s">
        <v>67</v>
      </c>
      <c r="R393" s="124"/>
      <c r="S393" s="124"/>
      <c r="T393" s="125"/>
      <c r="U393" s="126"/>
      <c r="W393" s="344"/>
    </row>
    <row r="394" spans="1:23" ht="20.100000000000001" customHeight="1" x14ac:dyDescent="0.2">
      <c r="A394" s="336"/>
      <c r="B394" s="445"/>
      <c r="C394" s="490" t="s">
        <v>474</v>
      </c>
      <c r="D394" s="416" t="s">
        <v>443</v>
      </c>
      <c r="E394" s="88" t="s">
        <v>114</v>
      </c>
      <c r="F394" s="127"/>
      <c r="G394" s="92"/>
      <c r="H394" s="91">
        <f t="shared" si="20"/>
        <v>0</v>
      </c>
      <c r="I394" s="92" t="s">
        <v>67</v>
      </c>
      <c r="J394" s="91">
        <f>SUM('4月:3月'!F394)</f>
        <v>0</v>
      </c>
      <c r="K394" s="92" t="s">
        <v>67</v>
      </c>
      <c r="L394" s="393" t="str">
        <f>IF((H394+H395)=0,"",ROUND((J394+J395)/(H394+H395)*100,0))</f>
        <v/>
      </c>
      <c r="M394" s="402" t="s">
        <v>61</v>
      </c>
      <c r="N394" s="129"/>
      <c r="O394" s="395"/>
      <c r="P394" s="182"/>
      <c r="Q394" s="92"/>
      <c r="R394" s="98"/>
      <c r="S394" s="98"/>
      <c r="T394" s="99"/>
      <c r="U394" s="100"/>
      <c r="W394" s="344"/>
    </row>
    <row r="395" spans="1:23" ht="20.100000000000001" customHeight="1" x14ac:dyDescent="0.2">
      <c r="A395" s="336"/>
      <c r="B395" s="445"/>
      <c r="C395" s="491"/>
      <c r="D395" s="417"/>
      <c r="E395" s="102" t="s">
        <v>115</v>
      </c>
      <c r="F395" s="135"/>
      <c r="G395" s="106"/>
      <c r="H395" s="105">
        <f t="shared" si="20"/>
        <v>0</v>
      </c>
      <c r="I395" s="106" t="s">
        <v>67</v>
      </c>
      <c r="J395" s="105">
        <f>SUM('4月:3月'!F395)</f>
        <v>0</v>
      </c>
      <c r="K395" s="106" t="s">
        <v>67</v>
      </c>
      <c r="L395" s="394"/>
      <c r="M395" s="401"/>
      <c r="N395" s="138"/>
      <c r="O395" s="396"/>
      <c r="P395" s="140"/>
      <c r="Q395" s="106"/>
      <c r="R395" s="111"/>
      <c r="S395" s="111"/>
      <c r="T395" s="112"/>
      <c r="U395" s="113"/>
      <c r="W395" s="344"/>
    </row>
    <row r="396" spans="1:23" ht="20.100000000000001" customHeight="1" x14ac:dyDescent="0.2">
      <c r="A396" s="336"/>
      <c r="B396" s="445"/>
      <c r="C396" s="491"/>
      <c r="D396" s="418"/>
      <c r="E396" s="114" t="s">
        <v>116</v>
      </c>
      <c r="F396" s="115"/>
      <c r="G396" s="116"/>
      <c r="H396" s="117">
        <f t="shared" si="20"/>
        <v>0</v>
      </c>
      <c r="I396" s="116" t="s">
        <v>67</v>
      </c>
      <c r="J396" s="117">
        <f>SUM('4月:3月'!F396)</f>
        <v>0</v>
      </c>
      <c r="K396" s="116" t="s">
        <v>67</v>
      </c>
      <c r="L396" s="118"/>
      <c r="M396" s="116"/>
      <c r="N396" s="119"/>
      <c r="O396" s="120"/>
      <c r="P396" s="121"/>
      <c r="Q396" s="116"/>
      <c r="R396" s="124"/>
      <c r="S396" s="124"/>
      <c r="T396" s="125"/>
      <c r="U396" s="126"/>
      <c r="W396" s="344"/>
    </row>
    <row r="397" spans="1:23" ht="20.100000000000001" customHeight="1" x14ac:dyDescent="0.2">
      <c r="A397" s="336"/>
      <c r="B397" s="445"/>
      <c r="C397" s="491"/>
      <c r="D397" s="416" t="s">
        <v>475</v>
      </c>
      <c r="E397" s="88" t="s">
        <v>114</v>
      </c>
      <c r="F397" s="127"/>
      <c r="G397" s="92"/>
      <c r="H397" s="91">
        <f t="shared" si="20"/>
        <v>0</v>
      </c>
      <c r="I397" s="92" t="s">
        <v>67</v>
      </c>
      <c r="J397" s="91">
        <f>SUM('4月:3月'!F397)</f>
        <v>0</v>
      </c>
      <c r="K397" s="92" t="s">
        <v>67</v>
      </c>
      <c r="L397" s="393" t="str">
        <f>IF((H397+H398)=0,"",ROUND((J397+J398)/(H397+H398)*100,0))</f>
        <v/>
      </c>
      <c r="M397" s="402" t="s">
        <v>61</v>
      </c>
      <c r="N397" s="129"/>
      <c r="O397" s="395"/>
      <c r="P397" s="182"/>
      <c r="Q397" s="92"/>
      <c r="R397" s="98"/>
      <c r="S397" s="98"/>
      <c r="T397" s="99"/>
      <c r="U397" s="100"/>
      <c r="W397" s="344"/>
    </row>
    <row r="398" spans="1:23" ht="20.100000000000001" customHeight="1" x14ac:dyDescent="0.2">
      <c r="A398" s="336"/>
      <c r="B398" s="445"/>
      <c r="C398" s="491"/>
      <c r="D398" s="417"/>
      <c r="E398" s="102" t="s">
        <v>115</v>
      </c>
      <c r="F398" s="135"/>
      <c r="G398" s="106"/>
      <c r="H398" s="105">
        <f t="shared" si="20"/>
        <v>0</v>
      </c>
      <c r="I398" s="106" t="s">
        <v>67</v>
      </c>
      <c r="J398" s="105">
        <f>SUM('4月:3月'!F398)</f>
        <v>0</v>
      </c>
      <c r="K398" s="106" t="s">
        <v>67</v>
      </c>
      <c r="L398" s="394"/>
      <c r="M398" s="401"/>
      <c r="N398" s="138"/>
      <c r="O398" s="396"/>
      <c r="P398" s="140"/>
      <c r="Q398" s="106"/>
      <c r="R398" s="111"/>
      <c r="S398" s="111"/>
      <c r="T398" s="112"/>
      <c r="U398" s="113"/>
      <c r="W398" s="344"/>
    </row>
    <row r="399" spans="1:23" ht="20.100000000000001" customHeight="1" x14ac:dyDescent="0.2">
      <c r="A399" s="336"/>
      <c r="B399" s="445"/>
      <c r="C399" s="491"/>
      <c r="D399" s="418"/>
      <c r="E399" s="114" t="s">
        <v>116</v>
      </c>
      <c r="F399" s="115"/>
      <c r="G399" s="116"/>
      <c r="H399" s="117">
        <f t="shared" si="20"/>
        <v>0</v>
      </c>
      <c r="I399" s="116" t="s">
        <v>67</v>
      </c>
      <c r="J399" s="117">
        <f>SUM('4月:3月'!F399)</f>
        <v>0</v>
      </c>
      <c r="K399" s="116" t="s">
        <v>67</v>
      </c>
      <c r="L399" s="118"/>
      <c r="M399" s="116"/>
      <c r="N399" s="119"/>
      <c r="O399" s="120"/>
      <c r="P399" s="121"/>
      <c r="Q399" s="116"/>
      <c r="R399" s="124"/>
      <c r="S399" s="124"/>
      <c r="T399" s="125"/>
      <c r="U399" s="126"/>
      <c r="W399" s="344"/>
    </row>
    <row r="400" spans="1:23" ht="20.100000000000001" customHeight="1" x14ac:dyDescent="0.2">
      <c r="A400" s="336"/>
      <c r="B400" s="445"/>
      <c r="C400" s="491"/>
      <c r="D400" s="416" t="s">
        <v>444</v>
      </c>
      <c r="E400" s="88" t="s">
        <v>114</v>
      </c>
      <c r="F400" s="127"/>
      <c r="G400" s="92"/>
      <c r="H400" s="91">
        <f t="shared" ref="H400:H431" si="21">J400+P400</f>
        <v>0</v>
      </c>
      <c r="I400" s="92" t="s">
        <v>67</v>
      </c>
      <c r="J400" s="91">
        <f>SUM('4月:3月'!F400)</f>
        <v>0</v>
      </c>
      <c r="K400" s="92" t="s">
        <v>67</v>
      </c>
      <c r="L400" s="393" t="str">
        <f>IF((H400+H401)=0,"",ROUND((J400+J401)/(H400+H401)*100,0))</f>
        <v/>
      </c>
      <c r="M400" s="402" t="s">
        <v>61</v>
      </c>
      <c r="N400" s="129"/>
      <c r="O400" s="395"/>
      <c r="P400" s="182"/>
      <c r="Q400" s="92"/>
      <c r="R400" s="98"/>
      <c r="S400" s="98"/>
      <c r="T400" s="99"/>
      <c r="U400" s="100"/>
      <c r="W400" s="344"/>
    </row>
    <row r="401" spans="1:23" ht="20.100000000000001" customHeight="1" x14ac:dyDescent="0.2">
      <c r="A401" s="336"/>
      <c r="B401" s="445"/>
      <c r="C401" s="491"/>
      <c r="D401" s="417"/>
      <c r="E401" s="102" t="s">
        <v>115</v>
      </c>
      <c r="F401" s="135"/>
      <c r="G401" s="106"/>
      <c r="H401" s="105">
        <f t="shared" si="21"/>
        <v>0</v>
      </c>
      <c r="I401" s="106" t="s">
        <v>67</v>
      </c>
      <c r="J401" s="105">
        <f>SUM('4月:3月'!F401)</f>
        <v>0</v>
      </c>
      <c r="K401" s="106" t="s">
        <v>67</v>
      </c>
      <c r="L401" s="394"/>
      <c r="M401" s="401"/>
      <c r="N401" s="138"/>
      <c r="O401" s="396"/>
      <c r="P401" s="140"/>
      <c r="Q401" s="106"/>
      <c r="R401" s="111"/>
      <c r="S401" s="111"/>
      <c r="T401" s="112"/>
      <c r="U401" s="113"/>
      <c r="W401" s="344"/>
    </row>
    <row r="402" spans="1:23" ht="19.5" customHeight="1" x14ac:dyDescent="0.2">
      <c r="A402" s="336"/>
      <c r="B402" s="445"/>
      <c r="C402" s="491"/>
      <c r="D402" s="418"/>
      <c r="E402" s="114" t="s">
        <v>116</v>
      </c>
      <c r="F402" s="115"/>
      <c r="G402" s="116"/>
      <c r="H402" s="117">
        <f t="shared" si="21"/>
        <v>0</v>
      </c>
      <c r="I402" s="116" t="s">
        <v>67</v>
      </c>
      <c r="J402" s="117">
        <f>SUM('4月:3月'!F402)</f>
        <v>0</v>
      </c>
      <c r="K402" s="116" t="s">
        <v>67</v>
      </c>
      <c r="L402" s="118"/>
      <c r="M402" s="116"/>
      <c r="N402" s="119"/>
      <c r="O402" s="120"/>
      <c r="P402" s="121"/>
      <c r="Q402" s="116"/>
      <c r="R402" s="124"/>
      <c r="S402" s="124"/>
      <c r="T402" s="125"/>
      <c r="U402" s="126"/>
      <c r="W402" s="344"/>
    </row>
    <row r="403" spans="1:23" ht="20.100000000000001" customHeight="1" x14ac:dyDescent="0.2">
      <c r="A403" s="336"/>
      <c r="B403" s="445"/>
      <c r="C403" s="491"/>
      <c r="D403" s="416" t="s">
        <v>476</v>
      </c>
      <c r="E403" s="88" t="s">
        <v>114</v>
      </c>
      <c r="F403" s="127"/>
      <c r="G403" s="92"/>
      <c r="H403" s="91">
        <f t="shared" si="21"/>
        <v>0</v>
      </c>
      <c r="I403" s="92" t="s">
        <v>67</v>
      </c>
      <c r="J403" s="91">
        <f>SUM('4月:3月'!F403)</f>
        <v>0</v>
      </c>
      <c r="K403" s="92" t="s">
        <v>67</v>
      </c>
      <c r="L403" s="393" t="str">
        <f>IF((H403+H404)=0,"",ROUND((J403+J404)/(H403+H404)*100,0))</f>
        <v/>
      </c>
      <c r="M403" s="402" t="s">
        <v>61</v>
      </c>
      <c r="N403" s="129"/>
      <c r="O403" s="395"/>
      <c r="P403" s="96">
        <f>SUM('4月:3月'!H403)</f>
        <v>0</v>
      </c>
      <c r="Q403" s="106" t="s">
        <v>67</v>
      </c>
      <c r="R403" s="98"/>
      <c r="S403" s="98"/>
      <c r="T403" s="99"/>
      <c r="U403" s="100"/>
      <c r="W403" s="344"/>
    </row>
    <row r="404" spans="1:23" ht="20.100000000000001" customHeight="1" x14ac:dyDescent="0.2">
      <c r="A404" s="336"/>
      <c r="B404" s="445"/>
      <c r="C404" s="491"/>
      <c r="D404" s="417"/>
      <c r="E404" s="102" t="s">
        <v>115</v>
      </c>
      <c r="F404" s="135"/>
      <c r="G404" s="106"/>
      <c r="H404" s="105">
        <f t="shared" si="21"/>
        <v>0</v>
      </c>
      <c r="I404" s="106" t="s">
        <v>67</v>
      </c>
      <c r="J404" s="105">
        <f>SUM('4月:3月'!F404)</f>
        <v>0</v>
      </c>
      <c r="K404" s="106" t="s">
        <v>67</v>
      </c>
      <c r="L404" s="394"/>
      <c r="M404" s="401"/>
      <c r="N404" s="138"/>
      <c r="O404" s="396"/>
      <c r="P404" s="109">
        <f>SUM('4月:3月'!H404)</f>
        <v>0</v>
      </c>
      <c r="Q404" s="106" t="s">
        <v>67</v>
      </c>
      <c r="R404" s="111"/>
      <c r="S404" s="111"/>
      <c r="T404" s="112"/>
      <c r="U404" s="113"/>
      <c r="W404" s="344"/>
    </row>
    <row r="405" spans="1:23" ht="19.5" customHeight="1" x14ac:dyDescent="0.2">
      <c r="A405" s="336"/>
      <c r="B405" s="445"/>
      <c r="C405" s="491"/>
      <c r="D405" s="418"/>
      <c r="E405" s="114" t="s">
        <v>116</v>
      </c>
      <c r="F405" s="115"/>
      <c r="G405" s="116"/>
      <c r="H405" s="117">
        <f t="shared" si="21"/>
        <v>0</v>
      </c>
      <c r="I405" s="116" t="s">
        <v>67</v>
      </c>
      <c r="J405" s="117">
        <f>SUM('4月:3月'!F405)</f>
        <v>0</v>
      </c>
      <c r="K405" s="116" t="s">
        <v>67</v>
      </c>
      <c r="L405" s="118"/>
      <c r="M405" s="116"/>
      <c r="N405" s="119"/>
      <c r="O405" s="120"/>
      <c r="P405" s="123">
        <f>SUM('4月:3月'!H405)</f>
        <v>0</v>
      </c>
      <c r="Q405" s="116" t="s">
        <v>67</v>
      </c>
      <c r="R405" s="124"/>
      <c r="S405" s="124"/>
      <c r="T405" s="125"/>
      <c r="U405" s="126"/>
      <c r="W405" s="344"/>
    </row>
    <row r="406" spans="1:23" ht="20.100000000000001" customHeight="1" x14ac:dyDescent="0.2">
      <c r="A406" s="336"/>
      <c r="B406" s="445"/>
      <c r="C406" s="492"/>
      <c r="D406" s="498" t="s">
        <v>477</v>
      </c>
      <c r="E406" s="88" t="s">
        <v>114</v>
      </c>
      <c r="F406" s="127"/>
      <c r="G406" s="92"/>
      <c r="H406" s="91">
        <f t="shared" si="21"/>
        <v>0</v>
      </c>
      <c r="I406" s="92" t="s">
        <v>67</v>
      </c>
      <c r="J406" s="91">
        <f>SUM('4月:3月'!F406)</f>
        <v>0</v>
      </c>
      <c r="K406" s="92" t="s">
        <v>67</v>
      </c>
      <c r="L406" s="393" t="str">
        <f>IF((H406+H407)=0,"",ROUND((J406+J407)/(H406+H407)*100,0))</f>
        <v/>
      </c>
      <c r="M406" s="402" t="s">
        <v>61</v>
      </c>
      <c r="N406" s="129"/>
      <c r="O406" s="395"/>
      <c r="P406" s="96">
        <f>SUM('4月:3月'!H406)</f>
        <v>0</v>
      </c>
      <c r="Q406" s="106" t="s">
        <v>67</v>
      </c>
      <c r="R406" s="98"/>
      <c r="S406" s="98"/>
      <c r="T406" s="99"/>
      <c r="U406" s="100"/>
      <c r="W406" s="344"/>
    </row>
    <row r="407" spans="1:23" ht="20.100000000000001" customHeight="1" x14ac:dyDescent="0.2">
      <c r="A407" s="336"/>
      <c r="B407" s="445"/>
      <c r="C407" s="492"/>
      <c r="D407" s="499"/>
      <c r="E407" s="102" t="s">
        <v>115</v>
      </c>
      <c r="F407" s="135"/>
      <c r="G407" s="106"/>
      <c r="H407" s="105">
        <f t="shared" si="21"/>
        <v>0</v>
      </c>
      <c r="I407" s="106" t="s">
        <v>67</v>
      </c>
      <c r="J407" s="105">
        <f>SUM('4月:3月'!F407)</f>
        <v>0</v>
      </c>
      <c r="K407" s="106" t="s">
        <v>67</v>
      </c>
      <c r="L407" s="394"/>
      <c r="M407" s="401"/>
      <c r="N407" s="138"/>
      <c r="O407" s="396"/>
      <c r="P407" s="109">
        <f>SUM('4月:3月'!H407)</f>
        <v>0</v>
      </c>
      <c r="Q407" s="106" t="s">
        <v>67</v>
      </c>
      <c r="R407" s="111"/>
      <c r="S407" s="111"/>
      <c r="T407" s="112"/>
      <c r="U407" s="113"/>
      <c r="W407" s="344"/>
    </row>
    <row r="408" spans="1:23" ht="20.100000000000001" customHeight="1" x14ac:dyDescent="0.2">
      <c r="A408" s="336"/>
      <c r="B408" s="445"/>
      <c r="C408" s="492"/>
      <c r="D408" s="500"/>
      <c r="E408" s="114" t="s">
        <v>116</v>
      </c>
      <c r="F408" s="115"/>
      <c r="G408" s="116"/>
      <c r="H408" s="117">
        <f t="shared" si="21"/>
        <v>0</v>
      </c>
      <c r="I408" s="116" t="s">
        <v>67</v>
      </c>
      <c r="J408" s="117">
        <f>SUM('4月:3月'!F408)</f>
        <v>0</v>
      </c>
      <c r="K408" s="116" t="s">
        <v>67</v>
      </c>
      <c r="L408" s="118"/>
      <c r="M408" s="116"/>
      <c r="N408" s="119"/>
      <c r="O408" s="120"/>
      <c r="P408" s="123">
        <f>SUM('4月:3月'!H408)</f>
        <v>0</v>
      </c>
      <c r="Q408" s="116" t="s">
        <v>67</v>
      </c>
      <c r="R408" s="124"/>
      <c r="S408" s="124"/>
      <c r="T408" s="125"/>
      <c r="U408" s="126"/>
      <c r="W408" s="344"/>
    </row>
    <row r="409" spans="1:23" ht="20.100000000000001" customHeight="1" x14ac:dyDescent="0.2">
      <c r="A409" s="336"/>
      <c r="B409" s="445"/>
      <c r="C409" s="492"/>
      <c r="D409" s="501" t="s">
        <v>481</v>
      </c>
      <c r="E409" s="88" t="s">
        <v>114</v>
      </c>
      <c r="F409" s="127"/>
      <c r="G409" s="92"/>
      <c r="H409" s="91">
        <f t="shared" si="21"/>
        <v>0</v>
      </c>
      <c r="I409" s="92" t="s">
        <v>67</v>
      </c>
      <c r="J409" s="91">
        <f>SUM('4月:3月'!F409)</f>
        <v>0</v>
      </c>
      <c r="K409" s="92" t="s">
        <v>67</v>
      </c>
      <c r="L409" s="393" t="str">
        <f>IF((H409+H410)=0,"",ROUND((J409+J410)/(H409+H410)*100,0))</f>
        <v/>
      </c>
      <c r="M409" s="402" t="s">
        <v>61</v>
      </c>
      <c r="N409" s="129"/>
      <c r="O409" s="395"/>
      <c r="P409" s="96">
        <f>SUM('4月:3月'!H409)</f>
        <v>0</v>
      </c>
      <c r="Q409" s="106" t="s">
        <v>67</v>
      </c>
      <c r="R409" s="98"/>
      <c r="S409" s="98"/>
      <c r="T409" s="99"/>
      <c r="U409" s="100"/>
      <c r="W409" s="344"/>
    </row>
    <row r="410" spans="1:23" ht="20.100000000000001" customHeight="1" x14ac:dyDescent="0.2">
      <c r="A410" s="336"/>
      <c r="B410" s="445"/>
      <c r="C410" s="492"/>
      <c r="D410" s="502"/>
      <c r="E410" s="102" t="s">
        <v>115</v>
      </c>
      <c r="F410" s="135"/>
      <c r="G410" s="106"/>
      <c r="H410" s="105">
        <f t="shared" si="21"/>
        <v>0</v>
      </c>
      <c r="I410" s="106" t="s">
        <v>67</v>
      </c>
      <c r="J410" s="105">
        <f>SUM('4月:3月'!F410)</f>
        <v>0</v>
      </c>
      <c r="K410" s="106" t="s">
        <v>67</v>
      </c>
      <c r="L410" s="394"/>
      <c r="M410" s="401"/>
      <c r="N410" s="138"/>
      <c r="O410" s="396"/>
      <c r="P410" s="109">
        <f>SUM('4月:3月'!H410)</f>
        <v>0</v>
      </c>
      <c r="Q410" s="106" t="s">
        <v>67</v>
      </c>
      <c r="R410" s="111"/>
      <c r="S410" s="111"/>
      <c r="T410" s="112"/>
      <c r="U410" s="113"/>
      <c r="W410" s="344"/>
    </row>
    <row r="411" spans="1:23" ht="20.100000000000001" customHeight="1" x14ac:dyDescent="0.2">
      <c r="A411" s="336"/>
      <c r="B411" s="446"/>
      <c r="C411" s="493"/>
      <c r="D411" s="502"/>
      <c r="E411" s="114" t="s">
        <v>116</v>
      </c>
      <c r="F411" s="115"/>
      <c r="G411" s="116"/>
      <c r="H411" s="117">
        <f t="shared" si="21"/>
        <v>0</v>
      </c>
      <c r="I411" s="116" t="s">
        <v>67</v>
      </c>
      <c r="J411" s="117">
        <f>SUM('4月:3月'!F411)</f>
        <v>0</v>
      </c>
      <c r="K411" s="116" t="s">
        <v>67</v>
      </c>
      <c r="L411" s="118"/>
      <c r="M411" s="116"/>
      <c r="N411" s="119"/>
      <c r="O411" s="120"/>
      <c r="P411" s="123">
        <f>SUM('4月:3月'!H411)</f>
        <v>0</v>
      </c>
      <c r="Q411" s="116" t="s">
        <v>67</v>
      </c>
      <c r="R411" s="124"/>
      <c r="S411" s="124"/>
      <c r="T411" s="125"/>
      <c r="U411" s="126"/>
      <c r="W411" s="344"/>
    </row>
    <row r="412" spans="1:23" ht="20.100000000000001" customHeight="1" x14ac:dyDescent="0.2">
      <c r="A412" s="336"/>
      <c r="B412" s="444" t="s">
        <v>429</v>
      </c>
      <c r="C412" s="494" t="s">
        <v>501</v>
      </c>
      <c r="D412" s="495"/>
      <c r="E412" s="102" t="s">
        <v>114</v>
      </c>
      <c r="F412" s="414"/>
      <c r="G412" s="402" t="s">
        <v>61</v>
      </c>
      <c r="H412" s="91">
        <f t="shared" si="21"/>
        <v>0</v>
      </c>
      <c r="I412" s="92" t="s">
        <v>67</v>
      </c>
      <c r="J412" s="351">
        <f>SUM(J421,J424,J427,J430,J433,J436)</f>
        <v>0</v>
      </c>
      <c r="K412" s="92" t="s">
        <v>67</v>
      </c>
      <c r="L412" s="393" t="str">
        <f>IF((H412+H413)=0,"",ROUND((J412+J413)/(H412+H413)*100,0))</f>
        <v/>
      </c>
      <c r="M412" s="402" t="s">
        <v>61</v>
      </c>
      <c r="N412" s="393" t="str">
        <f>IF(OR(F412=0,L412=""),"",ROUND(L412/F412*100,0))</f>
        <v/>
      </c>
      <c r="O412" s="395" t="s">
        <v>61</v>
      </c>
      <c r="P412" s="96">
        <f>SUM('4月:3月'!H412)</f>
        <v>0</v>
      </c>
      <c r="Q412" s="106" t="s">
        <v>67</v>
      </c>
      <c r="R412" s="98"/>
      <c r="S412" s="98"/>
      <c r="T412" s="99"/>
      <c r="U412" s="100"/>
      <c r="W412" s="344"/>
    </row>
    <row r="413" spans="1:23" ht="20.100000000000001" customHeight="1" x14ac:dyDescent="0.2">
      <c r="A413" s="336"/>
      <c r="B413" s="445"/>
      <c r="C413" s="496"/>
      <c r="D413" s="497"/>
      <c r="E413" s="102" t="s">
        <v>115</v>
      </c>
      <c r="F413" s="415"/>
      <c r="G413" s="401"/>
      <c r="H413" s="105">
        <f t="shared" si="21"/>
        <v>0</v>
      </c>
      <c r="I413" s="106" t="s">
        <v>67</v>
      </c>
      <c r="J413" s="352">
        <f>SUM(J422,J425,J428,J431,J434,J437)</f>
        <v>0</v>
      </c>
      <c r="K413" s="106" t="s">
        <v>67</v>
      </c>
      <c r="L413" s="394"/>
      <c r="M413" s="401"/>
      <c r="N413" s="394"/>
      <c r="O413" s="396"/>
      <c r="P413" s="109">
        <f>SUM('4月:3月'!H413)</f>
        <v>0</v>
      </c>
      <c r="Q413" s="106" t="s">
        <v>67</v>
      </c>
      <c r="R413" s="111"/>
      <c r="S413" s="111"/>
      <c r="T413" s="112"/>
      <c r="U413" s="113"/>
      <c r="W413" s="344"/>
    </row>
    <row r="414" spans="1:23" ht="20.100000000000001" customHeight="1" x14ac:dyDescent="0.2">
      <c r="A414" s="336"/>
      <c r="B414" s="445"/>
      <c r="C414" s="496"/>
      <c r="D414" s="497"/>
      <c r="E414" s="114" t="s">
        <v>116</v>
      </c>
      <c r="F414" s="115"/>
      <c r="G414" s="116"/>
      <c r="H414" s="117">
        <f t="shared" si="21"/>
        <v>0</v>
      </c>
      <c r="I414" s="116" t="s">
        <v>67</v>
      </c>
      <c r="J414" s="117">
        <f>SUM(J423,J426,J429,J432,J435,J438)</f>
        <v>0</v>
      </c>
      <c r="K414" s="116" t="s">
        <v>67</v>
      </c>
      <c r="L414" s="118"/>
      <c r="M414" s="116"/>
      <c r="N414" s="119"/>
      <c r="O414" s="120"/>
      <c r="P414" s="123">
        <f>SUM('4月:3月'!H414)</f>
        <v>0</v>
      </c>
      <c r="Q414" s="116" t="s">
        <v>67</v>
      </c>
      <c r="R414" s="124"/>
      <c r="S414" s="124"/>
      <c r="T414" s="125"/>
      <c r="U414" s="126"/>
      <c r="W414" s="344"/>
    </row>
    <row r="415" spans="1:23" ht="20.100000000000001" customHeight="1" x14ac:dyDescent="0.2">
      <c r="A415" s="336"/>
      <c r="B415" s="445"/>
      <c r="C415" s="134"/>
      <c r="D415" s="487" t="s">
        <v>489</v>
      </c>
      <c r="E415" s="102" t="s">
        <v>114</v>
      </c>
      <c r="F415" s="414"/>
      <c r="G415" s="402" t="s">
        <v>61</v>
      </c>
      <c r="H415" s="91">
        <f t="shared" si="21"/>
        <v>0</v>
      </c>
      <c r="I415" s="92" t="s">
        <v>67</v>
      </c>
      <c r="J415" s="91">
        <f>SUM('4月:3月'!F415)</f>
        <v>0</v>
      </c>
      <c r="K415" s="92" t="s">
        <v>67</v>
      </c>
      <c r="L415" s="129"/>
      <c r="M415" s="402"/>
      <c r="N415" s="129"/>
      <c r="O415" s="536"/>
      <c r="P415" s="96">
        <f>SUM('4月:3月'!H415)</f>
        <v>0</v>
      </c>
      <c r="Q415" s="106" t="s">
        <v>67</v>
      </c>
      <c r="R415" s="98"/>
      <c r="S415" s="98"/>
      <c r="T415" s="99"/>
      <c r="U415" s="100"/>
      <c r="W415" s="344"/>
    </row>
    <row r="416" spans="1:23" ht="20.100000000000001" customHeight="1" x14ac:dyDescent="0.2">
      <c r="A416" s="336"/>
      <c r="B416" s="445"/>
      <c r="C416" s="101"/>
      <c r="D416" s="488"/>
      <c r="E416" s="102" t="s">
        <v>115</v>
      </c>
      <c r="F416" s="415"/>
      <c r="G416" s="401"/>
      <c r="H416" s="105">
        <f t="shared" si="21"/>
        <v>0</v>
      </c>
      <c r="I416" s="106" t="s">
        <v>67</v>
      </c>
      <c r="J416" s="105">
        <f>SUM('4月:3月'!F416)</f>
        <v>0</v>
      </c>
      <c r="K416" s="106" t="s">
        <v>67</v>
      </c>
      <c r="L416" s="138"/>
      <c r="M416" s="401"/>
      <c r="N416" s="138"/>
      <c r="O416" s="537"/>
      <c r="P416" s="109">
        <f>SUM('4月:3月'!H416)</f>
        <v>0</v>
      </c>
      <c r="Q416" s="106" t="s">
        <v>67</v>
      </c>
      <c r="R416" s="111"/>
      <c r="S416" s="111"/>
      <c r="T416" s="112"/>
      <c r="U416" s="113"/>
      <c r="W416" s="344"/>
    </row>
    <row r="417" spans="1:23" ht="20.100000000000001" customHeight="1" x14ac:dyDescent="0.2">
      <c r="A417" s="336"/>
      <c r="B417" s="445"/>
      <c r="C417" s="101"/>
      <c r="D417" s="489"/>
      <c r="E417" s="114" t="s">
        <v>116</v>
      </c>
      <c r="F417" s="115"/>
      <c r="G417" s="116"/>
      <c r="H417" s="117">
        <f t="shared" si="21"/>
        <v>0</v>
      </c>
      <c r="I417" s="116" t="s">
        <v>67</v>
      </c>
      <c r="J417" s="117">
        <f>SUM('4月:3月'!F417)</f>
        <v>0</v>
      </c>
      <c r="K417" s="116" t="s">
        <v>67</v>
      </c>
      <c r="L417" s="157"/>
      <c r="M417" s="350"/>
      <c r="N417" s="119"/>
      <c r="O417" s="120"/>
      <c r="P417" s="123">
        <f>SUM('4月:3月'!H417)</f>
        <v>0</v>
      </c>
      <c r="Q417" s="116" t="s">
        <v>67</v>
      </c>
      <c r="R417" s="124"/>
      <c r="S417" s="124"/>
      <c r="T417" s="125"/>
      <c r="U417" s="126"/>
      <c r="W417" s="344"/>
    </row>
    <row r="418" spans="1:23" ht="20.100000000000001" customHeight="1" x14ac:dyDescent="0.2">
      <c r="A418" s="336"/>
      <c r="B418" s="445"/>
      <c r="C418" s="101"/>
      <c r="D418" s="487" t="s">
        <v>490</v>
      </c>
      <c r="E418" s="102" t="s">
        <v>114</v>
      </c>
      <c r="F418" s="414"/>
      <c r="G418" s="402" t="s">
        <v>61</v>
      </c>
      <c r="H418" s="91">
        <f t="shared" si="21"/>
        <v>0</v>
      </c>
      <c r="I418" s="92" t="s">
        <v>67</v>
      </c>
      <c r="J418" s="91">
        <f>SUM('4月:3月'!F418)</f>
        <v>0</v>
      </c>
      <c r="K418" s="92" t="s">
        <v>67</v>
      </c>
      <c r="L418" s="129"/>
      <c r="M418" s="402"/>
      <c r="N418" s="129"/>
      <c r="O418" s="536"/>
      <c r="P418" s="96">
        <f>SUM('4月:3月'!H418)</f>
        <v>0</v>
      </c>
      <c r="Q418" s="106" t="s">
        <v>67</v>
      </c>
      <c r="R418" s="98"/>
      <c r="S418" s="98"/>
      <c r="T418" s="99"/>
      <c r="U418" s="100"/>
      <c r="W418" s="344"/>
    </row>
    <row r="419" spans="1:23" ht="20.100000000000001" customHeight="1" x14ac:dyDescent="0.2">
      <c r="A419" s="336"/>
      <c r="B419" s="445"/>
      <c r="C419" s="101"/>
      <c r="D419" s="488"/>
      <c r="E419" s="102" t="s">
        <v>115</v>
      </c>
      <c r="F419" s="415"/>
      <c r="G419" s="401"/>
      <c r="H419" s="105">
        <f t="shared" si="21"/>
        <v>0</v>
      </c>
      <c r="I419" s="106" t="s">
        <v>67</v>
      </c>
      <c r="J419" s="105">
        <f>SUM('4月:3月'!F419)</f>
        <v>0</v>
      </c>
      <c r="K419" s="106" t="s">
        <v>67</v>
      </c>
      <c r="L419" s="138"/>
      <c r="M419" s="401"/>
      <c r="N419" s="138"/>
      <c r="O419" s="537"/>
      <c r="P419" s="109">
        <f>SUM('4月:3月'!H419)</f>
        <v>0</v>
      </c>
      <c r="Q419" s="106" t="s">
        <v>67</v>
      </c>
      <c r="R419" s="111"/>
      <c r="S419" s="111"/>
      <c r="T419" s="112"/>
      <c r="U419" s="113"/>
      <c r="W419" s="344"/>
    </row>
    <row r="420" spans="1:23" ht="20.100000000000001" customHeight="1" x14ac:dyDescent="0.2">
      <c r="A420" s="336"/>
      <c r="B420" s="445"/>
      <c r="C420" s="151"/>
      <c r="D420" s="489"/>
      <c r="E420" s="114" t="s">
        <v>116</v>
      </c>
      <c r="F420" s="115"/>
      <c r="G420" s="116"/>
      <c r="H420" s="117">
        <f t="shared" si="21"/>
        <v>0</v>
      </c>
      <c r="I420" s="116" t="s">
        <v>67</v>
      </c>
      <c r="J420" s="117">
        <f>SUM('4月:3月'!F420)</f>
        <v>0</v>
      </c>
      <c r="K420" s="116" t="s">
        <v>67</v>
      </c>
      <c r="L420" s="157"/>
      <c r="M420" s="350"/>
      <c r="N420" s="119"/>
      <c r="O420" s="120"/>
      <c r="P420" s="123">
        <f>SUM('4月:3月'!H420)</f>
        <v>0</v>
      </c>
      <c r="Q420" s="116" t="s">
        <v>67</v>
      </c>
      <c r="R420" s="124"/>
      <c r="S420" s="124"/>
      <c r="T420" s="125"/>
      <c r="U420" s="126"/>
      <c r="W420" s="344"/>
    </row>
    <row r="421" spans="1:23" ht="20.100000000000001" customHeight="1" x14ac:dyDescent="0.2">
      <c r="A421" s="336"/>
      <c r="B421" s="445"/>
      <c r="C421" s="490" t="s">
        <v>474</v>
      </c>
      <c r="D421" s="416" t="s">
        <v>443</v>
      </c>
      <c r="E421" s="88" t="s">
        <v>114</v>
      </c>
      <c r="F421" s="127"/>
      <c r="G421" s="92"/>
      <c r="H421" s="91">
        <f t="shared" si="21"/>
        <v>0</v>
      </c>
      <c r="I421" s="92" t="s">
        <v>67</v>
      </c>
      <c r="J421" s="91">
        <f>SUM('4月:3月'!F421)</f>
        <v>0</v>
      </c>
      <c r="K421" s="92" t="s">
        <v>67</v>
      </c>
      <c r="L421" s="393" t="str">
        <f>IF((H421+H422)=0,"",ROUND((J421+J422)/(H421+H422)*100,0))</f>
        <v/>
      </c>
      <c r="M421" s="402" t="s">
        <v>61</v>
      </c>
      <c r="N421" s="129"/>
      <c r="O421" s="395"/>
      <c r="P421" s="182"/>
      <c r="Q421" s="92"/>
      <c r="R421" s="98"/>
      <c r="S421" s="98"/>
      <c r="T421" s="99"/>
      <c r="U421" s="100"/>
      <c r="W421" s="344"/>
    </row>
    <row r="422" spans="1:23" ht="20.100000000000001" customHeight="1" x14ac:dyDescent="0.2">
      <c r="A422" s="336"/>
      <c r="B422" s="445"/>
      <c r="C422" s="491"/>
      <c r="D422" s="417"/>
      <c r="E422" s="102" t="s">
        <v>115</v>
      </c>
      <c r="F422" s="135"/>
      <c r="G422" s="106"/>
      <c r="H422" s="105">
        <f t="shared" si="21"/>
        <v>0</v>
      </c>
      <c r="I422" s="106" t="s">
        <v>67</v>
      </c>
      <c r="J422" s="105">
        <f>SUM('4月:3月'!F422)</f>
        <v>0</v>
      </c>
      <c r="K422" s="106" t="s">
        <v>67</v>
      </c>
      <c r="L422" s="394"/>
      <c r="M422" s="401"/>
      <c r="N422" s="138"/>
      <c r="O422" s="396"/>
      <c r="P422" s="140"/>
      <c r="Q422" s="106"/>
      <c r="R422" s="111"/>
      <c r="S422" s="111"/>
      <c r="T422" s="112"/>
      <c r="U422" s="113"/>
      <c r="W422" s="344"/>
    </row>
    <row r="423" spans="1:23" ht="20.100000000000001" customHeight="1" x14ac:dyDescent="0.2">
      <c r="A423" s="336"/>
      <c r="B423" s="445"/>
      <c r="C423" s="491"/>
      <c r="D423" s="418"/>
      <c r="E423" s="114" t="s">
        <v>116</v>
      </c>
      <c r="F423" s="115"/>
      <c r="G423" s="116"/>
      <c r="H423" s="117">
        <f t="shared" si="21"/>
        <v>0</v>
      </c>
      <c r="I423" s="116" t="s">
        <v>67</v>
      </c>
      <c r="J423" s="117">
        <f>SUM('4月:3月'!F423)</f>
        <v>0</v>
      </c>
      <c r="K423" s="116" t="s">
        <v>67</v>
      </c>
      <c r="L423" s="118"/>
      <c r="M423" s="116"/>
      <c r="N423" s="119"/>
      <c r="O423" s="120"/>
      <c r="P423" s="121"/>
      <c r="Q423" s="116"/>
      <c r="R423" s="124"/>
      <c r="S423" s="124"/>
      <c r="T423" s="125"/>
      <c r="U423" s="126"/>
      <c r="W423" s="344"/>
    </row>
    <row r="424" spans="1:23" ht="20.100000000000001" customHeight="1" x14ac:dyDescent="0.2">
      <c r="A424" s="336"/>
      <c r="B424" s="445"/>
      <c r="C424" s="491"/>
      <c r="D424" s="416" t="s">
        <v>475</v>
      </c>
      <c r="E424" s="88" t="s">
        <v>114</v>
      </c>
      <c r="F424" s="127"/>
      <c r="G424" s="92"/>
      <c r="H424" s="91">
        <f t="shared" si="21"/>
        <v>0</v>
      </c>
      <c r="I424" s="92" t="s">
        <v>67</v>
      </c>
      <c r="J424" s="91">
        <f>SUM('4月:3月'!F424)</f>
        <v>0</v>
      </c>
      <c r="K424" s="92" t="s">
        <v>67</v>
      </c>
      <c r="L424" s="393" t="str">
        <f>IF((H424+H425)=0,"",ROUND((J424+J425)/(H424+H425)*100,0))</f>
        <v/>
      </c>
      <c r="M424" s="402" t="s">
        <v>61</v>
      </c>
      <c r="N424" s="129"/>
      <c r="O424" s="395"/>
      <c r="P424" s="182"/>
      <c r="Q424" s="92"/>
      <c r="R424" s="98"/>
      <c r="S424" s="98"/>
      <c r="T424" s="99"/>
      <c r="U424" s="100"/>
      <c r="W424" s="344"/>
    </row>
    <row r="425" spans="1:23" ht="20.100000000000001" customHeight="1" x14ac:dyDescent="0.2">
      <c r="A425" s="336"/>
      <c r="B425" s="445"/>
      <c r="C425" s="491"/>
      <c r="D425" s="417"/>
      <c r="E425" s="102" t="s">
        <v>115</v>
      </c>
      <c r="F425" s="135"/>
      <c r="G425" s="106"/>
      <c r="H425" s="105">
        <f t="shared" si="21"/>
        <v>0</v>
      </c>
      <c r="I425" s="106" t="s">
        <v>67</v>
      </c>
      <c r="J425" s="105">
        <f>SUM('4月:3月'!F425)</f>
        <v>0</v>
      </c>
      <c r="K425" s="106" t="s">
        <v>67</v>
      </c>
      <c r="L425" s="394"/>
      <c r="M425" s="401"/>
      <c r="N425" s="138"/>
      <c r="O425" s="396"/>
      <c r="P425" s="140"/>
      <c r="Q425" s="106"/>
      <c r="R425" s="111"/>
      <c r="S425" s="111"/>
      <c r="T425" s="112"/>
      <c r="U425" s="113"/>
      <c r="W425" s="344"/>
    </row>
    <row r="426" spans="1:23" ht="20.100000000000001" customHeight="1" x14ac:dyDescent="0.2">
      <c r="A426" s="336"/>
      <c r="B426" s="445"/>
      <c r="C426" s="491"/>
      <c r="D426" s="418"/>
      <c r="E426" s="114" t="s">
        <v>116</v>
      </c>
      <c r="F426" s="115"/>
      <c r="G426" s="116"/>
      <c r="H426" s="117">
        <f t="shared" si="21"/>
        <v>0</v>
      </c>
      <c r="I426" s="116" t="s">
        <v>67</v>
      </c>
      <c r="J426" s="117">
        <f>SUM('4月:3月'!F426)</f>
        <v>0</v>
      </c>
      <c r="K426" s="116" t="s">
        <v>67</v>
      </c>
      <c r="L426" s="118"/>
      <c r="M426" s="116"/>
      <c r="N426" s="119"/>
      <c r="O426" s="120"/>
      <c r="P426" s="121"/>
      <c r="Q426" s="116"/>
      <c r="R426" s="124"/>
      <c r="S426" s="124"/>
      <c r="T426" s="125"/>
      <c r="U426" s="126"/>
      <c r="W426" s="344"/>
    </row>
    <row r="427" spans="1:23" ht="20.100000000000001" customHeight="1" x14ac:dyDescent="0.2">
      <c r="A427" s="336"/>
      <c r="B427" s="445"/>
      <c r="C427" s="491"/>
      <c r="D427" s="416" t="s">
        <v>444</v>
      </c>
      <c r="E427" s="88" t="s">
        <v>114</v>
      </c>
      <c r="F427" s="127"/>
      <c r="G427" s="92"/>
      <c r="H427" s="91">
        <f t="shared" si="21"/>
        <v>0</v>
      </c>
      <c r="I427" s="92" t="s">
        <v>67</v>
      </c>
      <c r="J427" s="91">
        <f>SUM('4月:3月'!F427)</f>
        <v>0</v>
      </c>
      <c r="K427" s="92" t="s">
        <v>67</v>
      </c>
      <c r="L427" s="393" t="str">
        <f>IF((H427+H428)=0,"",ROUND((J427+J428)/(H427+H428)*100,0))</f>
        <v/>
      </c>
      <c r="M427" s="402" t="s">
        <v>61</v>
      </c>
      <c r="N427" s="129"/>
      <c r="O427" s="395"/>
      <c r="P427" s="182"/>
      <c r="Q427" s="92"/>
      <c r="R427" s="98"/>
      <c r="S427" s="98"/>
      <c r="T427" s="99"/>
      <c r="U427" s="100"/>
      <c r="W427" s="344"/>
    </row>
    <row r="428" spans="1:23" ht="20.100000000000001" customHeight="1" x14ac:dyDescent="0.2">
      <c r="A428" s="336"/>
      <c r="B428" s="445"/>
      <c r="C428" s="491"/>
      <c r="D428" s="417"/>
      <c r="E428" s="102" t="s">
        <v>115</v>
      </c>
      <c r="F428" s="135"/>
      <c r="G428" s="106"/>
      <c r="H428" s="105">
        <f t="shared" si="21"/>
        <v>0</v>
      </c>
      <c r="I428" s="106" t="s">
        <v>67</v>
      </c>
      <c r="J428" s="105">
        <f>SUM('4月:3月'!F428)</f>
        <v>0</v>
      </c>
      <c r="K428" s="106" t="s">
        <v>67</v>
      </c>
      <c r="L428" s="394"/>
      <c r="M428" s="401"/>
      <c r="N428" s="138"/>
      <c r="O428" s="396"/>
      <c r="P428" s="140"/>
      <c r="Q428" s="106"/>
      <c r="R428" s="111"/>
      <c r="S428" s="111"/>
      <c r="T428" s="112"/>
      <c r="U428" s="113"/>
      <c r="W428" s="344"/>
    </row>
    <row r="429" spans="1:23" ht="20.100000000000001" customHeight="1" x14ac:dyDescent="0.2">
      <c r="A429" s="336"/>
      <c r="B429" s="445"/>
      <c r="C429" s="491"/>
      <c r="D429" s="418"/>
      <c r="E429" s="114" t="s">
        <v>116</v>
      </c>
      <c r="F429" s="115"/>
      <c r="G429" s="116"/>
      <c r="H429" s="117">
        <f t="shared" si="21"/>
        <v>0</v>
      </c>
      <c r="I429" s="116" t="s">
        <v>67</v>
      </c>
      <c r="J429" s="117">
        <f>SUM('4月:3月'!F429)</f>
        <v>0</v>
      </c>
      <c r="K429" s="116" t="s">
        <v>67</v>
      </c>
      <c r="L429" s="118"/>
      <c r="M429" s="116"/>
      <c r="N429" s="119"/>
      <c r="O429" s="120"/>
      <c r="P429" s="121"/>
      <c r="Q429" s="116"/>
      <c r="R429" s="124"/>
      <c r="S429" s="124"/>
      <c r="T429" s="125"/>
      <c r="U429" s="126"/>
      <c r="W429" s="344"/>
    </row>
    <row r="430" spans="1:23" ht="20.100000000000001" customHeight="1" x14ac:dyDescent="0.2">
      <c r="A430" s="336"/>
      <c r="B430" s="445"/>
      <c r="C430" s="491"/>
      <c r="D430" s="416" t="s">
        <v>476</v>
      </c>
      <c r="E430" s="88" t="s">
        <v>114</v>
      </c>
      <c r="F430" s="127"/>
      <c r="G430" s="92"/>
      <c r="H430" s="91">
        <f t="shared" si="21"/>
        <v>0</v>
      </c>
      <c r="I430" s="92" t="s">
        <v>67</v>
      </c>
      <c r="J430" s="91">
        <f>SUM('4月:3月'!F430)</f>
        <v>0</v>
      </c>
      <c r="K430" s="92" t="s">
        <v>67</v>
      </c>
      <c r="L430" s="393" t="str">
        <f>IF((H430+H431)=0,"",ROUND((J430+J431)/(H430+H431)*100,0))</f>
        <v/>
      </c>
      <c r="M430" s="402" t="s">
        <v>61</v>
      </c>
      <c r="N430" s="129"/>
      <c r="O430" s="395"/>
      <c r="P430" s="96">
        <f>SUM('4月:3月'!H430)</f>
        <v>0</v>
      </c>
      <c r="Q430" s="106" t="s">
        <v>67</v>
      </c>
      <c r="R430" s="98"/>
      <c r="S430" s="98"/>
      <c r="T430" s="99"/>
      <c r="U430" s="100"/>
      <c r="W430" s="344"/>
    </row>
    <row r="431" spans="1:23" ht="20.100000000000001" customHeight="1" x14ac:dyDescent="0.2">
      <c r="A431" s="336"/>
      <c r="B431" s="445"/>
      <c r="C431" s="491"/>
      <c r="D431" s="417"/>
      <c r="E431" s="102" t="s">
        <v>115</v>
      </c>
      <c r="F431" s="135"/>
      <c r="G431" s="106"/>
      <c r="H431" s="105">
        <f t="shared" si="21"/>
        <v>0</v>
      </c>
      <c r="I431" s="106" t="s">
        <v>67</v>
      </c>
      <c r="J431" s="105">
        <f>SUM('4月:3月'!F431)</f>
        <v>0</v>
      </c>
      <c r="K431" s="106" t="s">
        <v>67</v>
      </c>
      <c r="L431" s="394"/>
      <c r="M431" s="401"/>
      <c r="N431" s="138"/>
      <c r="O431" s="396"/>
      <c r="P431" s="109">
        <f>SUM('4月:3月'!H431)</f>
        <v>0</v>
      </c>
      <c r="Q431" s="106" t="s">
        <v>67</v>
      </c>
      <c r="R431" s="111"/>
      <c r="S431" s="111"/>
      <c r="T431" s="112"/>
      <c r="U431" s="113"/>
      <c r="W431" s="344"/>
    </row>
    <row r="432" spans="1:23" ht="19.5" customHeight="1" x14ac:dyDescent="0.2">
      <c r="A432" s="336"/>
      <c r="B432" s="445"/>
      <c r="C432" s="491"/>
      <c r="D432" s="418"/>
      <c r="E432" s="114" t="s">
        <v>116</v>
      </c>
      <c r="F432" s="115"/>
      <c r="G432" s="116"/>
      <c r="H432" s="117">
        <f t="shared" ref="H432:H463" si="22">J432+P432</f>
        <v>0</v>
      </c>
      <c r="I432" s="116" t="s">
        <v>67</v>
      </c>
      <c r="J432" s="117">
        <f>SUM('4月:3月'!F432)</f>
        <v>0</v>
      </c>
      <c r="K432" s="116" t="s">
        <v>67</v>
      </c>
      <c r="L432" s="118"/>
      <c r="M432" s="116"/>
      <c r="N432" s="119"/>
      <c r="O432" s="120"/>
      <c r="P432" s="123">
        <f>SUM('4月:3月'!H432)</f>
        <v>0</v>
      </c>
      <c r="Q432" s="116" t="s">
        <v>67</v>
      </c>
      <c r="R432" s="124"/>
      <c r="S432" s="124"/>
      <c r="T432" s="125"/>
      <c r="U432" s="126"/>
      <c r="W432" s="344"/>
    </row>
    <row r="433" spans="1:23" ht="20.100000000000001" customHeight="1" x14ac:dyDescent="0.2">
      <c r="A433" s="336"/>
      <c r="B433" s="445"/>
      <c r="C433" s="492"/>
      <c r="D433" s="498" t="s">
        <v>477</v>
      </c>
      <c r="E433" s="88" t="s">
        <v>114</v>
      </c>
      <c r="F433" s="127"/>
      <c r="G433" s="92"/>
      <c r="H433" s="91">
        <f t="shared" si="22"/>
        <v>0</v>
      </c>
      <c r="I433" s="92" t="s">
        <v>67</v>
      </c>
      <c r="J433" s="91">
        <f>SUM('4月:3月'!F433)</f>
        <v>0</v>
      </c>
      <c r="K433" s="92" t="s">
        <v>67</v>
      </c>
      <c r="L433" s="393" t="str">
        <f>IF((H433+H434)=0,"",ROUND((J433+J434)/(H433+H434)*100,0))</f>
        <v/>
      </c>
      <c r="M433" s="402" t="s">
        <v>61</v>
      </c>
      <c r="N433" s="129"/>
      <c r="O433" s="395"/>
      <c r="P433" s="96">
        <f>SUM('4月:3月'!H433)</f>
        <v>0</v>
      </c>
      <c r="Q433" s="106" t="s">
        <v>67</v>
      </c>
      <c r="R433" s="98"/>
      <c r="S433" s="98"/>
      <c r="T433" s="99"/>
      <c r="U433" s="100"/>
      <c r="W433" s="344"/>
    </row>
    <row r="434" spans="1:23" ht="20.100000000000001" customHeight="1" x14ac:dyDescent="0.2">
      <c r="A434" s="336"/>
      <c r="B434" s="445"/>
      <c r="C434" s="492"/>
      <c r="D434" s="499"/>
      <c r="E434" s="102" t="s">
        <v>115</v>
      </c>
      <c r="F434" s="135"/>
      <c r="G434" s="106"/>
      <c r="H434" s="105">
        <f t="shared" si="22"/>
        <v>0</v>
      </c>
      <c r="I434" s="106" t="s">
        <v>67</v>
      </c>
      <c r="J434" s="105">
        <f>SUM('4月:3月'!F434)</f>
        <v>0</v>
      </c>
      <c r="K434" s="106" t="s">
        <v>67</v>
      </c>
      <c r="L434" s="394"/>
      <c r="M434" s="401"/>
      <c r="N434" s="138"/>
      <c r="O434" s="396"/>
      <c r="P434" s="109">
        <f>SUM('4月:3月'!H434)</f>
        <v>0</v>
      </c>
      <c r="Q434" s="106" t="s">
        <v>67</v>
      </c>
      <c r="R434" s="111"/>
      <c r="S434" s="111"/>
      <c r="T434" s="112"/>
      <c r="U434" s="113"/>
      <c r="W434" s="344"/>
    </row>
    <row r="435" spans="1:23" ht="20.100000000000001" customHeight="1" x14ac:dyDescent="0.2">
      <c r="A435" s="336"/>
      <c r="B435" s="445"/>
      <c r="C435" s="492"/>
      <c r="D435" s="500"/>
      <c r="E435" s="114" t="s">
        <v>116</v>
      </c>
      <c r="F435" s="115"/>
      <c r="G435" s="116"/>
      <c r="H435" s="117">
        <f t="shared" si="22"/>
        <v>0</v>
      </c>
      <c r="I435" s="116" t="s">
        <v>67</v>
      </c>
      <c r="J435" s="117">
        <f>SUM('4月:3月'!F435)</f>
        <v>0</v>
      </c>
      <c r="K435" s="116" t="s">
        <v>67</v>
      </c>
      <c r="L435" s="118"/>
      <c r="M435" s="116"/>
      <c r="N435" s="119"/>
      <c r="O435" s="120"/>
      <c r="P435" s="123">
        <f>SUM('4月:3月'!H435)</f>
        <v>0</v>
      </c>
      <c r="Q435" s="116" t="s">
        <v>67</v>
      </c>
      <c r="R435" s="124"/>
      <c r="S435" s="124"/>
      <c r="T435" s="125"/>
      <c r="U435" s="126"/>
      <c r="W435" s="344"/>
    </row>
    <row r="436" spans="1:23" ht="20.100000000000001" customHeight="1" x14ac:dyDescent="0.2">
      <c r="A436" s="336"/>
      <c r="B436" s="445"/>
      <c r="C436" s="492"/>
      <c r="D436" s="501" t="s">
        <v>482</v>
      </c>
      <c r="E436" s="88" t="s">
        <v>114</v>
      </c>
      <c r="F436" s="127"/>
      <c r="G436" s="92"/>
      <c r="H436" s="91">
        <f t="shared" si="22"/>
        <v>0</v>
      </c>
      <c r="I436" s="92" t="s">
        <v>67</v>
      </c>
      <c r="J436" s="91">
        <f>SUM('4月:3月'!F436)</f>
        <v>0</v>
      </c>
      <c r="K436" s="92" t="s">
        <v>67</v>
      </c>
      <c r="L436" s="393" t="str">
        <f>IF((H436+H437)=0,"",ROUND((J436+J437)/(H436+H437)*100,0))</f>
        <v/>
      </c>
      <c r="M436" s="402" t="s">
        <v>61</v>
      </c>
      <c r="N436" s="129"/>
      <c r="O436" s="395"/>
      <c r="P436" s="96">
        <f>SUM('4月:3月'!H436)</f>
        <v>0</v>
      </c>
      <c r="Q436" s="106" t="s">
        <v>67</v>
      </c>
      <c r="R436" s="98"/>
      <c r="S436" s="98"/>
      <c r="T436" s="99"/>
      <c r="U436" s="100"/>
      <c r="W436" s="344"/>
    </row>
    <row r="437" spans="1:23" ht="20.100000000000001" customHeight="1" x14ac:dyDescent="0.2">
      <c r="A437" s="336"/>
      <c r="B437" s="445"/>
      <c r="C437" s="492"/>
      <c r="D437" s="502"/>
      <c r="E437" s="102" t="s">
        <v>115</v>
      </c>
      <c r="F437" s="135"/>
      <c r="G437" s="106"/>
      <c r="H437" s="105">
        <f t="shared" si="22"/>
        <v>0</v>
      </c>
      <c r="I437" s="106" t="s">
        <v>67</v>
      </c>
      <c r="J437" s="105">
        <f>SUM('4月:3月'!F437)</f>
        <v>0</v>
      </c>
      <c r="K437" s="106" t="s">
        <v>67</v>
      </c>
      <c r="L437" s="394"/>
      <c r="M437" s="401"/>
      <c r="N437" s="138"/>
      <c r="O437" s="396"/>
      <c r="P437" s="109">
        <f>SUM('4月:3月'!H437)</f>
        <v>0</v>
      </c>
      <c r="Q437" s="106" t="s">
        <v>67</v>
      </c>
      <c r="R437" s="111"/>
      <c r="S437" s="111"/>
      <c r="T437" s="112"/>
      <c r="U437" s="113"/>
      <c r="W437" s="344"/>
    </row>
    <row r="438" spans="1:23" ht="20.100000000000001" customHeight="1" x14ac:dyDescent="0.2">
      <c r="A438" s="336"/>
      <c r="B438" s="446"/>
      <c r="C438" s="493"/>
      <c r="D438" s="502"/>
      <c r="E438" s="114" t="s">
        <v>116</v>
      </c>
      <c r="F438" s="115"/>
      <c r="G438" s="116"/>
      <c r="H438" s="117">
        <f t="shared" si="22"/>
        <v>0</v>
      </c>
      <c r="I438" s="116" t="s">
        <v>67</v>
      </c>
      <c r="J438" s="117">
        <f>SUM('4月:3月'!F438)</f>
        <v>0</v>
      </c>
      <c r="K438" s="116" t="s">
        <v>67</v>
      </c>
      <c r="L438" s="118"/>
      <c r="M438" s="116"/>
      <c r="N438" s="119"/>
      <c r="O438" s="120"/>
      <c r="P438" s="123">
        <f>SUM('4月:3月'!H438)</f>
        <v>0</v>
      </c>
      <c r="Q438" s="116" t="s">
        <v>67</v>
      </c>
      <c r="R438" s="124"/>
      <c r="S438" s="124"/>
      <c r="T438" s="125"/>
      <c r="U438" s="126"/>
      <c r="W438" s="344"/>
    </row>
    <row r="439" spans="1:23" ht="20.100000000000001" customHeight="1" x14ac:dyDescent="0.2">
      <c r="A439" s="336"/>
      <c r="B439" s="484" t="s">
        <v>288</v>
      </c>
      <c r="C439" s="485"/>
      <c r="D439" s="485"/>
      <c r="E439" s="486"/>
      <c r="F439" s="79"/>
      <c r="G439" s="78" t="s">
        <v>61</v>
      </c>
      <c r="H439" s="80">
        <f t="shared" si="22"/>
        <v>0</v>
      </c>
      <c r="I439" s="78" t="s">
        <v>80</v>
      </c>
      <c r="J439" s="80">
        <f>SUM(J440:J441)</f>
        <v>0</v>
      </c>
      <c r="K439" s="78" t="s">
        <v>80</v>
      </c>
      <c r="L439" s="81" t="str">
        <f t="shared" ref="L439:L458" si="23">IF(H439=0,"",ROUND(J439/H439*100,0))</f>
        <v/>
      </c>
      <c r="M439" s="78" t="s">
        <v>61</v>
      </c>
      <c r="N439" s="80" t="str">
        <f>IF(OR(F439=0,L439=""),"",ROUND(L439/F439*100,0))</f>
        <v/>
      </c>
      <c r="O439" s="82" t="s">
        <v>61</v>
      </c>
      <c r="P439" s="123">
        <f>SUM('4月:3月'!H439)</f>
        <v>0</v>
      </c>
      <c r="Q439" s="78" t="s">
        <v>80</v>
      </c>
      <c r="R439" s="83"/>
      <c r="S439" s="83"/>
      <c r="T439" s="84"/>
      <c r="U439" s="85"/>
      <c r="W439" s="344"/>
    </row>
    <row r="440" spans="1:23" ht="20.100000000000001" customHeight="1" x14ac:dyDescent="0.2">
      <c r="A440" s="336"/>
      <c r="B440" s="318"/>
      <c r="C440" s="335"/>
      <c r="D440" s="461" t="s">
        <v>437</v>
      </c>
      <c r="E440" s="461"/>
      <c r="F440" s="79"/>
      <c r="G440" s="78" t="s">
        <v>61</v>
      </c>
      <c r="H440" s="80">
        <f t="shared" si="22"/>
        <v>0</v>
      </c>
      <c r="I440" s="78" t="s">
        <v>80</v>
      </c>
      <c r="J440" s="80">
        <f>SUM('4月:3月'!F440)</f>
        <v>0</v>
      </c>
      <c r="K440" s="78" t="s">
        <v>80</v>
      </c>
      <c r="L440" s="119"/>
      <c r="M440" s="353"/>
      <c r="N440" s="118"/>
      <c r="O440" s="120"/>
      <c r="P440" s="123">
        <f>SUM('4月:3月'!H440)</f>
        <v>0</v>
      </c>
      <c r="Q440" s="78" t="s">
        <v>80</v>
      </c>
      <c r="R440" s="83"/>
      <c r="S440" s="83"/>
      <c r="T440" s="84"/>
      <c r="U440" s="85"/>
      <c r="W440" s="344"/>
    </row>
    <row r="441" spans="1:23" ht="20.100000000000001" customHeight="1" x14ac:dyDescent="0.2">
      <c r="A441" s="336"/>
      <c r="B441" s="190"/>
      <c r="C441" s="191"/>
      <c r="D441" s="461" t="s">
        <v>436</v>
      </c>
      <c r="E441" s="461"/>
      <c r="F441" s="79"/>
      <c r="G441" s="78" t="s">
        <v>61</v>
      </c>
      <c r="H441" s="80">
        <f t="shared" si="22"/>
        <v>0</v>
      </c>
      <c r="I441" s="78" t="s">
        <v>80</v>
      </c>
      <c r="J441" s="80">
        <f>SUM('4月:3月'!F441)</f>
        <v>0</v>
      </c>
      <c r="K441" s="78" t="s">
        <v>80</v>
      </c>
      <c r="L441" s="119"/>
      <c r="M441" s="353"/>
      <c r="N441" s="118"/>
      <c r="O441" s="120"/>
      <c r="P441" s="123">
        <f>SUM('4月:3月'!H441)</f>
        <v>0</v>
      </c>
      <c r="Q441" s="78" t="s">
        <v>80</v>
      </c>
      <c r="R441" s="83"/>
      <c r="S441" s="83"/>
      <c r="T441" s="84"/>
      <c r="U441" s="85"/>
      <c r="W441" s="344"/>
    </row>
    <row r="442" spans="1:23" ht="20.100000000000001" customHeight="1" x14ac:dyDescent="0.2">
      <c r="A442" s="336"/>
      <c r="B442" s="430" t="s">
        <v>212</v>
      </c>
      <c r="C442" s="431"/>
      <c r="D442" s="431"/>
      <c r="E442" s="432"/>
      <c r="F442" s="79"/>
      <c r="G442" s="78" t="s">
        <v>61</v>
      </c>
      <c r="H442" s="80">
        <f t="shared" si="22"/>
        <v>0</v>
      </c>
      <c r="I442" s="78" t="s">
        <v>213</v>
      </c>
      <c r="J442" s="80">
        <f>SUM('4月:3月'!F442)</f>
        <v>0</v>
      </c>
      <c r="K442" s="78" t="s">
        <v>213</v>
      </c>
      <c r="L442" s="81" t="str">
        <f t="shared" si="23"/>
        <v/>
      </c>
      <c r="M442" s="78" t="s">
        <v>61</v>
      </c>
      <c r="N442" s="80" t="str">
        <f t="shared" ref="N442:N459" si="24">IF(OR(F442=0,L442=""),"",ROUND(L442/F442*100,0))</f>
        <v/>
      </c>
      <c r="O442" s="82" t="s">
        <v>61</v>
      </c>
      <c r="P442" s="123">
        <f>SUM('4月:3月'!H442)</f>
        <v>0</v>
      </c>
      <c r="Q442" s="78" t="s">
        <v>213</v>
      </c>
      <c r="R442" s="83"/>
      <c r="S442" s="83"/>
      <c r="T442" s="84"/>
      <c r="U442" s="85"/>
      <c r="W442" s="344"/>
    </row>
    <row r="443" spans="1:23" ht="20.100000000000001" customHeight="1" x14ac:dyDescent="0.2">
      <c r="A443" s="337" t="s">
        <v>460</v>
      </c>
      <c r="B443" s="405" t="s">
        <v>191</v>
      </c>
      <c r="C443" s="406"/>
      <c r="D443" s="407"/>
      <c r="E443" s="92" t="s">
        <v>114</v>
      </c>
      <c r="F443" s="414"/>
      <c r="G443" s="402" t="s">
        <v>61</v>
      </c>
      <c r="H443" s="91">
        <f t="shared" si="22"/>
        <v>0</v>
      </c>
      <c r="I443" s="92" t="s">
        <v>80</v>
      </c>
      <c r="J443" s="91">
        <f>SUM('4月:3月'!F443)</f>
        <v>0</v>
      </c>
      <c r="K443" s="92" t="s">
        <v>80</v>
      </c>
      <c r="L443" s="419" t="str">
        <f>IF((H443+H444)=0,"",ROUND((J443+J444)/(H443+H444)*100,0))</f>
        <v/>
      </c>
      <c r="M443" s="402" t="s">
        <v>61</v>
      </c>
      <c r="N443" s="393" t="str">
        <f t="shared" si="24"/>
        <v/>
      </c>
      <c r="O443" s="395" t="s">
        <v>61</v>
      </c>
      <c r="P443" s="96">
        <f>SUM('4月:3月'!H443)</f>
        <v>0</v>
      </c>
      <c r="Q443" s="92" t="s">
        <v>80</v>
      </c>
      <c r="R443" s="98"/>
      <c r="S443" s="98"/>
      <c r="T443" s="99"/>
      <c r="U443" s="100"/>
      <c r="W443" s="344"/>
    </row>
    <row r="444" spans="1:23" ht="20.100000000000001" customHeight="1" x14ac:dyDescent="0.2">
      <c r="A444" s="336"/>
      <c r="B444" s="408"/>
      <c r="C444" s="409"/>
      <c r="D444" s="410"/>
      <c r="E444" s="106" t="s">
        <v>115</v>
      </c>
      <c r="F444" s="415"/>
      <c r="G444" s="401"/>
      <c r="H444" s="105">
        <f t="shared" si="22"/>
        <v>0</v>
      </c>
      <c r="I444" s="106" t="s">
        <v>80</v>
      </c>
      <c r="J444" s="105">
        <f>SUM('4月:3月'!F444)</f>
        <v>0</v>
      </c>
      <c r="K444" s="106" t="s">
        <v>80</v>
      </c>
      <c r="L444" s="420"/>
      <c r="M444" s="401"/>
      <c r="N444" s="394"/>
      <c r="O444" s="396"/>
      <c r="P444" s="109">
        <f>SUM('4月:3月'!H444)</f>
        <v>0</v>
      </c>
      <c r="Q444" s="106" t="s">
        <v>80</v>
      </c>
      <c r="R444" s="111"/>
      <c r="S444" s="111"/>
      <c r="T444" s="112"/>
      <c r="U444" s="113"/>
      <c r="W444" s="344"/>
    </row>
    <row r="445" spans="1:23" ht="20.100000000000001" customHeight="1" x14ac:dyDescent="0.2">
      <c r="A445" s="87"/>
      <c r="B445" s="411"/>
      <c r="C445" s="412"/>
      <c r="D445" s="413"/>
      <c r="E445" s="116" t="s">
        <v>116</v>
      </c>
      <c r="F445" s="115"/>
      <c r="G445" s="116"/>
      <c r="H445" s="117">
        <f t="shared" si="22"/>
        <v>0</v>
      </c>
      <c r="I445" s="116" t="s">
        <v>80</v>
      </c>
      <c r="J445" s="117">
        <f>SUM('4月:3月'!F445)</f>
        <v>0</v>
      </c>
      <c r="K445" s="116" t="s">
        <v>80</v>
      </c>
      <c r="L445" s="118"/>
      <c r="M445" s="116"/>
      <c r="N445" s="119"/>
      <c r="O445" s="120"/>
      <c r="P445" s="123">
        <f>SUM('4月:3月'!H445)</f>
        <v>0</v>
      </c>
      <c r="Q445" s="116" t="s">
        <v>80</v>
      </c>
      <c r="R445" s="124"/>
      <c r="S445" s="124"/>
      <c r="T445" s="125"/>
      <c r="U445" s="126"/>
      <c r="W445" s="344"/>
    </row>
    <row r="446" spans="1:23" ht="20.100000000000001" customHeight="1" x14ac:dyDescent="0.2">
      <c r="A446" s="176" t="s">
        <v>461</v>
      </c>
      <c r="B446" s="430" t="s">
        <v>45</v>
      </c>
      <c r="C446" s="431"/>
      <c r="D446" s="431"/>
      <c r="E446" s="432"/>
      <c r="F446" s="79"/>
      <c r="G446" s="78" t="s">
        <v>61</v>
      </c>
      <c r="H446" s="80">
        <f t="shared" si="22"/>
        <v>0</v>
      </c>
      <c r="I446" s="78" t="s">
        <v>72</v>
      </c>
      <c r="J446" s="80">
        <f>SUM('4月:3月'!F446)</f>
        <v>0</v>
      </c>
      <c r="K446" s="78" t="s">
        <v>72</v>
      </c>
      <c r="L446" s="81" t="str">
        <f t="shared" si="23"/>
        <v/>
      </c>
      <c r="M446" s="78" t="s">
        <v>61</v>
      </c>
      <c r="N446" s="80" t="str">
        <f t="shared" si="24"/>
        <v/>
      </c>
      <c r="O446" s="82" t="s">
        <v>61</v>
      </c>
      <c r="P446" s="123">
        <f>SUM('4月:3月'!H446)</f>
        <v>0</v>
      </c>
      <c r="Q446" s="78" t="s">
        <v>72</v>
      </c>
      <c r="R446" s="83"/>
      <c r="S446" s="83"/>
      <c r="T446" s="84"/>
      <c r="U446" s="85"/>
      <c r="W446" s="344"/>
    </row>
    <row r="447" spans="1:23" ht="20.100000000000001" customHeight="1" x14ac:dyDescent="0.2">
      <c r="A447" s="76"/>
      <c r="B447" s="430" t="s">
        <v>378</v>
      </c>
      <c r="C447" s="431"/>
      <c r="D447" s="431"/>
      <c r="E447" s="432"/>
      <c r="F447" s="79"/>
      <c r="G447" s="78" t="s">
        <v>61</v>
      </c>
      <c r="H447" s="80">
        <f t="shared" si="22"/>
        <v>0</v>
      </c>
      <c r="I447" s="78" t="s">
        <v>72</v>
      </c>
      <c r="J447" s="80">
        <f>SUM('4月:3月'!F447)</f>
        <v>0</v>
      </c>
      <c r="K447" s="78" t="s">
        <v>72</v>
      </c>
      <c r="L447" s="81" t="str">
        <f>IF(H447=0,"",ROUND(J447/H447*100,0))</f>
        <v/>
      </c>
      <c r="M447" s="78" t="s">
        <v>61</v>
      </c>
      <c r="N447" s="80" t="str">
        <f>IF(OR(F447=0,L447=""),"",ROUND(L447/F447*100,0))</f>
        <v/>
      </c>
      <c r="O447" s="82" t="s">
        <v>61</v>
      </c>
      <c r="P447" s="123">
        <f>SUM('4月:3月'!H447)</f>
        <v>0</v>
      </c>
      <c r="Q447" s="78" t="s">
        <v>72</v>
      </c>
      <c r="R447" s="83"/>
      <c r="S447" s="83"/>
      <c r="T447" s="84"/>
      <c r="U447" s="85"/>
      <c r="W447" s="344"/>
    </row>
    <row r="448" spans="1:23" ht="20.100000000000001" customHeight="1" x14ac:dyDescent="0.2">
      <c r="A448" s="76"/>
      <c r="B448" s="430" t="s">
        <v>276</v>
      </c>
      <c r="C448" s="431"/>
      <c r="D448" s="431"/>
      <c r="E448" s="432"/>
      <c r="F448" s="79"/>
      <c r="G448" s="78" t="s">
        <v>61</v>
      </c>
      <c r="H448" s="80">
        <f t="shared" si="22"/>
        <v>0</v>
      </c>
      <c r="I448" s="78" t="s">
        <v>277</v>
      </c>
      <c r="J448" s="80">
        <f>SUM('4月:3月'!F448)</f>
        <v>0</v>
      </c>
      <c r="K448" s="78" t="s">
        <v>277</v>
      </c>
      <c r="L448" s="81" t="str">
        <f t="shared" si="23"/>
        <v/>
      </c>
      <c r="M448" s="78" t="s">
        <v>61</v>
      </c>
      <c r="N448" s="80" t="str">
        <f t="shared" si="24"/>
        <v/>
      </c>
      <c r="O448" s="82" t="s">
        <v>61</v>
      </c>
      <c r="P448" s="123">
        <f>SUM('4月:3月'!H448)</f>
        <v>0</v>
      </c>
      <c r="Q448" s="78" t="s">
        <v>277</v>
      </c>
      <c r="R448" s="83"/>
      <c r="S448" s="83"/>
      <c r="T448" s="84"/>
      <c r="U448" s="85"/>
      <c r="W448" s="344"/>
    </row>
    <row r="449" spans="1:23" ht="19.2" customHeight="1" x14ac:dyDescent="0.2">
      <c r="A449" s="179"/>
      <c r="B449" s="430" t="s">
        <v>345</v>
      </c>
      <c r="C449" s="431"/>
      <c r="D449" s="431"/>
      <c r="E449" s="432"/>
      <c r="F449" s="79"/>
      <c r="G449" s="78" t="s">
        <v>61</v>
      </c>
      <c r="H449" s="80">
        <f t="shared" si="22"/>
        <v>0</v>
      </c>
      <c r="I449" s="78" t="s">
        <v>346</v>
      </c>
      <c r="J449" s="80">
        <f>SUM('4月:3月'!F449)</f>
        <v>0</v>
      </c>
      <c r="K449" s="78" t="s">
        <v>346</v>
      </c>
      <c r="L449" s="81" t="str">
        <f>IF(H449=0,"",ROUND(J449/H449*100,0))</f>
        <v/>
      </c>
      <c r="M449" s="78" t="s">
        <v>61</v>
      </c>
      <c r="N449" s="80" t="str">
        <f>IF(OR(F449=0,L449=""),"",ROUND(L449/F449*100,0))</f>
        <v/>
      </c>
      <c r="O449" s="82" t="s">
        <v>61</v>
      </c>
      <c r="P449" s="123">
        <f>SUM('4月:3月'!H449)</f>
        <v>0</v>
      </c>
      <c r="Q449" s="78" t="s">
        <v>346</v>
      </c>
      <c r="R449" s="83"/>
      <c r="S449" s="83"/>
      <c r="T449" s="84"/>
      <c r="U449" s="85"/>
      <c r="W449" s="344"/>
    </row>
    <row r="450" spans="1:23" ht="20.100000000000001" customHeight="1" x14ac:dyDescent="0.2">
      <c r="A450" s="483" t="s">
        <v>462</v>
      </c>
      <c r="B450" s="430" t="s">
        <v>49</v>
      </c>
      <c r="C450" s="431"/>
      <c r="D450" s="431"/>
      <c r="E450" s="432"/>
      <c r="F450" s="79"/>
      <c r="G450" s="78" t="s">
        <v>61</v>
      </c>
      <c r="H450" s="80">
        <f t="shared" si="22"/>
        <v>0</v>
      </c>
      <c r="I450" s="78" t="s">
        <v>73</v>
      </c>
      <c r="J450" s="80">
        <f>SUM('4月:3月'!F450)</f>
        <v>0</v>
      </c>
      <c r="K450" s="78" t="s">
        <v>73</v>
      </c>
      <c r="L450" s="81" t="str">
        <f t="shared" si="23"/>
        <v/>
      </c>
      <c r="M450" s="78" t="s">
        <v>61</v>
      </c>
      <c r="N450" s="80" t="str">
        <f>IF(OR(F450=0,L450=""),"",ROUND(L450/F450*100,0))</f>
        <v/>
      </c>
      <c r="O450" s="82" t="s">
        <v>61</v>
      </c>
      <c r="P450" s="123">
        <f>SUM('4月:3月'!H450)</f>
        <v>0</v>
      </c>
      <c r="Q450" s="78" t="s">
        <v>73</v>
      </c>
      <c r="R450" s="83"/>
      <c r="S450" s="83"/>
      <c r="T450" s="84"/>
      <c r="U450" s="85"/>
      <c r="W450" s="344"/>
    </row>
    <row r="451" spans="1:23" ht="20.100000000000001" customHeight="1" x14ac:dyDescent="0.2">
      <c r="A451" s="455"/>
      <c r="B451" s="430" t="s">
        <v>223</v>
      </c>
      <c r="C451" s="431"/>
      <c r="D451" s="431"/>
      <c r="E451" s="432"/>
      <c r="F451" s="79"/>
      <c r="G451" s="78" t="s">
        <v>61</v>
      </c>
      <c r="H451" s="80">
        <f t="shared" si="22"/>
        <v>0</v>
      </c>
      <c r="I451" s="78" t="s">
        <v>73</v>
      </c>
      <c r="J451" s="80">
        <f>SUM('4月:3月'!F451)</f>
        <v>0</v>
      </c>
      <c r="K451" s="78" t="s">
        <v>73</v>
      </c>
      <c r="L451" s="81" t="str">
        <f>IF(H451=0,"",ROUND(J451/H451*100,0))</f>
        <v/>
      </c>
      <c r="M451" s="78" t="s">
        <v>61</v>
      </c>
      <c r="N451" s="80" t="str">
        <f t="shared" si="24"/>
        <v/>
      </c>
      <c r="O451" s="82" t="s">
        <v>61</v>
      </c>
      <c r="P451" s="123">
        <f>SUM('4月:3月'!H451)</f>
        <v>0</v>
      </c>
      <c r="Q451" s="78" t="s">
        <v>73</v>
      </c>
      <c r="R451" s="83"/>
      <c r="S451" s="83"/>
      <c r="T451" s="84"/>
      <c r="U451" s="85"/>
      <c r="W451" s="344"/>
    </row>
    <row r="452" spans="1:23" ht="20.100000000000001" customHeight="1" x14ac:dyDescent="0.2">
      <c r="A452" s="336"/>
      <c r="B452" s="430" t="s">
        <v>340</v>
      </c>
      <c r="C452" s="431"/>
      <c r="D452" s="431"/>
      <c r="E452" s="432"/>
      <c r="F452" s="79"/>
      <c r="G452" s="78" t="s">
        <v>61</v>
      </c>
      <c r="H452" s="80">
        <f t="shared" si="22"/>
        <v>0</v>
      </c>
      <c r="I452" s="78" t="s">
        <v>277</v>
      </c>
      <c r="J452" s="80">
        <f>SUM('4月:3月'!F452)</f>
        <v>0</v>
      </c>
      <c r="K452" s="78" t="s">
        <v>277</v>
      </c>
      <c r="L452" s="81" t="str">
        <f>IF(H452=0,"",ROUND(J452/H452*100,0))</f>
        <v/>
      </c>
      <c r="M452" s="78" t="s">
        <v>61</v>
      </c>
      <c r="N452" s="80" t="str">
        <f>IF(OR(F452=0,L452=""),"",ROUND(L452/F452*100,0))</f>
        <v/>
      </c>
      <c r="O452" s="82" t="s">
        <v>61</v>
      </c>
      <c r="P452" s="123">
        <f>SUM('4月:3月'!H452)</f>
        <v>0</v>
      </c>
      <c r="Q452" s="78" t="s">
        <v>277</v>
      </c>
      <c r="R452" s="83"/>
      <c r="S452" s="83"/>
      <c r="T452" s="84"/>
      <c r="U452" s="85"/>
      <c r="W452" s="344"/>
    </row>
    <row r="453" spans="1:23" ht="20.100000000000001" customHeight="1" x14ac:dyDescent="0.2">
      <c r="A453" s="336"/>
      <c r="B453" s="430" t="s">
        <v>192</v>
      </c>
      <c r="C453" s="431"/>
      <c r="D453" s="431"/>
      <c r="E453" s="432"/>
      <c r="F453" s="79"/>
      <c r="G453" s="78" t="s">
        <v>61</v>
      </c>
      <c r="H453" s="80">
        <f t="shared" si="22"/>
        <v>0</v>
      </c>
      <c r="I453" s="78" t="s">
        <v>71</v>
      </c>
      <c r="J453" s="80">
        <f>SUM('4月:3月'!F453)</f>
        <v>0</v>
      </c>
      <c r="K453" s="78" t="s">
        <v>71</v>
      </c>
      <c r="L453" s="81" t="str">
        <f t="shared" si="23"/>
        <v/>
      </c>
      <c r="M453" s="78" t="s">
        <v>61</v>
      </c>
      <c r="N453" s="80" t="str">
        <f t="shared" si="24"/>
        <v/>
      </c>
      <c r="O453" s="82" t="s">
        <v>61</v>
      </c>
      <c r="P453" s="123">
        <f>SUM('4月:3月'!H453)</f>
        <v>0</v>
      </c>
      <c r="Q453" s="78" t="s">
        <v>71</v>
      </c>
      <c r="R453" s="83"/>
      <c r="S453" s="83"/>
      <c r="T453" s="84"/>
      <c r="U453" s="85"/>
      <c r="W453" s="344"/>
    </row>
    <row r="454" spans="1:23" ht="20.100000000000001" customHeight="1" x14ac:dyDescent="0.2">
      <c r="A454" s="76"/>
      <c r="B454" s="484" t="s">
        <v>193</v>
      </c>
      <c r="C454" s="485"/>
      <c r="D454" s="485"/>
      <c r="E454" s="486"/>
      <c r="F454" s="79"/>
      <c r="G454" s="78" t="s">
        <v>61</v>
      </c>
      <c r="H454" s="80">
        <f t="shared" si="22"/>
        <v>0</v>
      </c>
      <c r="I454" s="78" t="s">
        <v>71</v>
      </c>
      <c r="J454" s="80">
        <f>SUM(J455:J456)</f>
        <v>0</v>
      </c>
      <c r="K454" s="78" t="s">
        <v>71</v>
      </c>
      <c r="L454" s="81" t="str">
        <f t="shared" si="23"/>
        <v/>
      </c>
      <c r="M454" s="78" t="s">
        <v>61</v>
      </c>
      <c r="N454" s="80" t="str">
        <f t="shared" si="24"/>
        <v/>
      </c>
      <c r="O454" s="82" t="s">
        <v>61</v>
      </c>
      <c r="P454" s="123">
        <f>SUM('4月:3月'!H454)</f>
        <v>0</v>
      </c>
      <c r="Q454" s="78" t="s">
        <v>71</v>
      </c>
      <c r="R454" s="83"/>
      <c r="S454" s="83"/>
      <c r="T454" s="84"/>
      <c r="U454" s="85"/>
      <c r="W454" s="344"/>
    </row>
    <row r="455" spans="1:23" ht="20.100000000000001" customHeight="1" x14ac:dyDescent="0.2">
      <c r="A455" s="76"/>
      <c r="B455" s="318"/>
      <c r="C455" s="335"/>
      <c r="D455" s="461" t="s">
        <v>437</v>
      </c>
      <c r="E455" s="461"/>
      <c r="F455" s="79"/>
      <c r="G455" s="78" t="s">
        <v>61</v>
      </c>
      <c r="H455" s="80">
        <f t="shared" si="22"/>
        <v>0</v>
      </c>
      <c r="I455" s="78" t="s">
        <v>71</v>
      </c>
      <c r="J455" s="80">
        <f>SUM('4月:3月'!F455)</f>
        <v>0</v>
      </c>
      <c r="K455" s="78" t="s">
        <v>71</v>
      </c>
      <c r="L455" s="119"/>
      <c r="M455" s="353"/>
      <c r="N455" s="118"/>
      <c r="O455" s="120"/>
      <c r="P455" s="123">
        <f>SUM('4月:3月'!H455)</f>
        <v>0</v>
      </c>
      <c r="Q455" s="78" t="s">
        <v>71</v>
      </c>
      <c r="R455" s="83"/>
      <c r="S455" s="83"/>
      <c r="T455" s="84"/>
      <c r="U455" s="85"/>
      <c r="W455" s="344"/>
    </row>
    <row r="456" spans="1:23" ht="20.100000000000001" customHeight="1" x14ac:dyDescent="0.2">
      <c r="A456" s="76"/>
      <c r="B456" s="190"/>
      <c r="C456" s="191"/>
      <c r="D456" s="461" t="s">
        <v>436</v>
      </c>
      <c r="E456" s="461"/>
      <c r="F456" s="79"/>
      <c r="G456" s="78" t="s">
        <v>61</v>
      </c>
      <c r="H456" s="80">
        <f t="shared" si="22"/>
        <v>0</v>
      </c>
      <c r="I456" s="78" t="s">
        <v>71</v>
      </c>
      <c r="J456" s="80">
        <f>SUM('4月:3月'!F456)</f>
        <v>0</v>
      </c>
      <c r="K456" s="78" t="s">
        <v>71</v>
      </c>
      <c r="L456" s="119"/>
      <c r="M456" s="353"/>
      <c r="N456" s="118"/>
      <c r="O456" s="120"/>
      <c r="P456" s="123">
        <f>SUM('4月:3月'!H456)</f>
        <v>0</v>
      </c>
      <c r="Q456" s="78" t="s">
        <v>71</v>
      </c>
      <c r="R456" s="83"/>
      <c r="S456" s="83"/>
      <c r="T456" s="84"/>
      <c r="U456" s="85"/>
      <c r="W456" s="344"/>
    </row>
    <row r="457" spans="1:23" ht="20.100000000000001" customHeight="1" x14ac:dyDescent="0.2">
      <c r="A457" s="76"/>
      <c r="B457" s="430" t="s">
        <v>47</v>
      </c>
      <c r="C457" s="431"/>
      <c r="D457" s="431"/>
      <c r="E457" s="432"/>
      <c r="F457" s="79"/>
      <c r="G457" s="78" t="s">
        <v>61</v>
      </c>
      <c r="H457" s="80">
        <f t="shared" si="22"/>
        <v>0</v>
      </c>
      <c r="I457" s="78" t="s">
        <v>71</v>
      </c>
      <c r="J457" s="80">
        <f>SUM('4月:3月'!F457)</f>
        <v>0</v>
      </c>
      <c r="K457" s="78" t="s">
        <v>71</v>
      </c>
      <c r="L457" s="81" t="str">
        <f t="shared" si="23"/>
        <v/>
      </c>
      <c r="M457" s="78" t="s">
        <v>61</v>
      </c>
      <c r="N457" s="80" t="str">
        <f t="shared" si="24"/>
        <v/>
      </c>
      <c r="O457" s="82" t="s">
        <v>61</v>
      </c>
      <c r="P457" s="123">
        <f>SUM('4月:3月'!H457)</f>
        <v>0</v>
      </c>
      <c r="Q457" s="78" t="s">
        <v>71</v>
      </c>
      <c r="R457" s="83"/>
      <c r="S457" s="83"/>
      <c r="T457" s="84"/>
      <c r="U457" s="85"/>
      <c r="W457" s="344"/>
    </row>
    <row r="458" spans="1:23" ht="20.100000000000001" customHeight="1" x14ac:dyDescent="0.2">
      <c r="A458" s="76"/>
      <c r="B458" s="430" t="s">
        <v>48</v>
      </c>
      <c r="C458" s="431"/>
      <c r="D458" s="431"/>
      <c r="E458" s="432"/>
      <c r="F458" s="79"/>
      <c r="G458" s="78" t="s">
        <v>61</v>
      </c>
      <c r="H458" s="80">
        <f t="shared" si="22"/>
        <v>0</v>
      </c>
      <c r="I458" s="78" t="s">
        <v>71</v>
      </c>
      <c r="J458" s="80">
        <f>SUM('4月:3月'!F458)</f>
        <v>0</v>
      </c>
      <c r="K458" s="78" t="s">
        <v>71</v>
      </c>
      <c r="L458" s="81" t="str">
        <f t="shared" si="23"/>
        <v/>
      </c>
      <c r="M458" s="78" t="s">
        <v>61</v>
      </c>
      <c r="N458" s="80" t="str">
        <f t="shared" si="24"/>
        <v/>
      </c>
      <c r="O458" s="82" t="s">
        <v>61</v>
      </c>
      <c r="P458" s="123">
        <f>SUM('4月:3月'!H458)</f>
        <v>0</v>
      </c>
      <c r="Q458" s="78" t="s">
        <v>71</v>
      </c>
      <c r="R458" s="83"/>
      <c r="S458" s="83"/>
      <c r="T458" s="84"/>
      <c r="U458" s="85"/>
      <c r="W458" s="344"/>
    </row>
    <row r="459" spans="1:23" ht="20.100000000000001" customHeight="1" x14ac:dyDescent="0.2">
      <c r="A459" s="336"/>
      <c r="B459" s="405" t="s">
        <v>318</v>
      </c>
      <c r="C459" s="406"/>
      <c r="D459" s="407"/>
      <c r="E459" s="92" t="s">
        <v>114</v>
      </c>
      <c r="F459" s="414"/>
      <c r="G459" s="402" t="s">
        <v>61</v>
      </c>
      <c r="H459" s="91">
        <f t="shared" si="22"/>
        <v>0</v>
      </c>
      <c r="I459" s="92" t="s">
        <v>73</v>
      </c>
      <c r="J459" s="91">
        <f>SUM('4月:3月'!F459)</f>
        <v>0</v>
      </c>
      <c r="K459" s="92" t="s">
        <v>73</v>
      </c>
      <c r="L459" s="419" t="str">
        <f>IF((H459+H460)=0,"",ROUND((J459+J460)/(H459+H460)*100,0))</f>
        <v/>
      </c>
      <c r="M459" s="402" t="s">
        <v>61</v>
      </c>
      <c r="N459" s="393" t="str">
        <f t="shared" si="24"/>
        <v/>
      </c>
      <c r="O459" s="395" t="s">
        <v>61</v>
      </c>
      <c r="P459" s="96">
        <f>SUM('4月:3月'!H459)</f>
        <v>0</v>
      </c>
      <c r="Q459" s="92" t="s">
        <v>73</v>
      </c>
      <c r="R459" s="98"/>
      <c r="S459" s="98"/>
      <c r="T459" s="99"/>
      <c r="U459" s="100"/>
      <c r="W459" s="344"/>
    </row>
    <row r="460" spans="1:23" ht="20.100000000000001" customHeight="1" x14ac:dyDescent="0.2">
      <c r="A460" s="336"/>
      <c r="B460" s="408"/>
      <c r="C460" s="409"/>
      <c r="D460" s="410"/>
      <c r="E460" s="106" t="s">
        <v>115</v>
      </c>
      <c r="F460" s="415"/>
      <c r="G460" s="401"/>
      <c r="H460" s="105">
        <f t="shared" si="22"/>
        <v>0</v>
      </c>
      <c r="I460" s="106" t="s">
        <v>73</v>
      </c>
      <c r="J460" s="105">
        <f>SUM('4月:3月'!F460)</f>
        <v>0</v>
      </c>
      <c r="K460" s="106" t="s">
        <v>73</v>
      </c>
      <c r="L460" s="420"/>
      <c r="M460" s="401"/>
      <c r="N460" s="394"/>
      <c r="O460" s="396"/>
      <c r="P460" s="109">
        <f>SUM('4月:3月'!H460)</f>
        <v>0</v>
      </c>
      <c r="Q460" s="106" t="s">
        <v>73</v>
      </c>
      <c r="R460" s="111"/>
      <c r="S460" s="111"/>
      <c r="T460" s="112"/>
      <c r="U460" s="113"/>
      <c r="W460" s="344"/>
    </row>
    <row r="461" spans="1:23" ht="20.100000000000001" customHeight="1" x14ac:dyDescent="0.2">
      <c r="A461" s="336"/>
      <c r="B461" s="411"/>
      <c r="C461" s="412"/>
      <c r="D461" s="413"/>
      <c r="E461" s="116" t="s">
        <v>116</v>
      </c>
      <c r="F461" s="115"/>
      <c r="G461" s="116"/>
      <c r="H461" s="117">
        <f t="shared" si="22"/>
        <v>0</v>
      </c>
      <c r="I461" s="116" t="s">
        <v>73</v>
      </c>
      <c r="J461" s="117">
        <f>SUM('4月:3月'!F461)</f>
        <v>0</v>
      </c>
      <c r="K461" s="116" t="s">
        <v>73</v>
      </c>
      <c r="L461" s="118"/>
      <c r="M461" s="116"/>
      <c r="N461" s="119"/>
      <c r="O461" s="120"/>
      <c r="P461" s="123">
        <f>SUM('4月:3月'!H461)</f>
        <v>0</v>
      </c>
      <c r="Q461" s="116" t="s">
        <v>73</v>
      </c>
      <c r="R461" s="124"/>
      <c r="S461" s="124"/>
      <c r="T461" s="125"/>
      <c r="U461" s="126"/>
      <c r="W461" s="344"/>
    </row>
    <row r="462" spans="1:23" ht="20.100000000000001" customHeight="1" x14ac:dyDescent="0.2">
      <c r="A462" s="336"/>
      <c r="B462" s="405" t="s">
        <v>185</v>
      </c>
      <c r="C462" s="406"/>
      <c r="D462" s="407"/>
      <c r="E462" s="88" t="s">
        <v>114</v>
      </c>
      <c r="F462" s="414"/>
      <c r="G462" s="402" t="s">
        <v>61</v>
      </c>
      <c r="H462" s="91">
        <f t="shared" si="22"/>
        <v>0</v>
      </c>
      <c r="I462" s="92" t="s">
        <v>73</v>
      </c>
      <c r="J462" s="91">
        <f>SUM('4月:3月'!F462)</f>
        <v>0</v>
      </c>
      <c r="K462" s="92" t="s">
        <v>73</v>
      </c>
      <c r="L462" s="419" t="str">
        <f>IF((H462+H463)=0,"",ROUND((J462+J463)/(H462+H463)*100,0))</f>
        <v/>
      </c>
      <c r="M462" s="402" t="s">
        <v>61</v>
      </c>
      <c r="N462" s="393" t="str">
        <f>IF(OR(F462=0,L462=""),"",ROUND(L462/F462*100,0))</f>
        <v/>
      </c>
      <c r="O462" s="395" t="s">
        <v>61</v>
      </c>
      <c r="P462" s="96">
        <f>SUM('4月:3月'!H462)</f>
        <v>0</v>
      </c>
      <c r="Q462" s="92" t="s">
        <v>73</v>
      </c>
      <c r="R462" s="98"/>
      <c r="S462" s="98"/>
      <c r="T462" s="99"/>
      <c r="U462" s="100"/>
      <c r="W462" s="344"/>
    </row>
    <row r="463" spans="1:23" ht="20.100000000000001" customHeight="1" x14ac:dyDescent="0.2">
      <c r="A463" s="336"/>
      <c r="B463" s="408"/>
      <c r="C463" s="409"/>
      <c r="D463" s="410"/>
      <c r="E463" s="102" t="s">
        <v>115</v>
      </c>
      <c r="F463" s="415"/>
      <c r="G463" s="401"/>
      <c r="H463" s="105">
        <f t="shared" si="22"/>
        <v>0</v>
      </c>
      <c r="I463" s="106" t="s">
        <v>73</v>
      </c>
      <c r="J463" s="105">
        <f>SUM('4月:3月'!F463)</f>
        <v>0</v>
      </c>
      <c r="K463" s="106" t="s">
        <v>73</v>
      </c>
      <c r="L463" s="420"/>
      <c r="M463" s="401"/>
      <c r="N463" s="394"/>
      <c r="O463" s="396"/>
      <c r="P463" s="109">
        <f>SUM('4月:3月'!H463)</f>
        <v>0</v>
      </c>
      <c r="Q463" s="106" t="s">
        <v>73</v>
      </c>
      <c r="R463" s="111"/>
      <c r="S463" s="111"/>
      <c r="T463" s="112"/>
      <c r="U463" s="113"/>
      <c r="W463" s="344"/>
    </row>
    <row r="464" spans="1:23" ht="20.100000000000001" customHeight="1" x14ac:dyDescent="0.2">
      <c r="A464" s="336"/>
      <c r="B464" s="411"/>
      <c r="C464" s="412"/>
      <c r="D464" s="413"/>
      <c r="E464" s="114" t="s">
        <v>116</v>
      </c>
      <c r="F464" s="115"/>
      <c r="G464" s="116"/>
      <c r="H464" s="117">
        <f t="shared" ref="H464:H485" si="25">J464+P464</f>
        <v>0</v>
      </c>
      <c r="I464" s="116" t="s">
        <v>73</v>
      </c>
      <c r="J464" s="117">
        <f>SUM('4月:3月'!F464)</f>
        <v>0</v>
      </c>
      <c r="K464" s="116" t="s">
        <v>73</v>
      </c>
      <c r="L464" s="118"/>
      <c r="M464" s="116"/>
      <c r="N464" s="119"/>
      <c r="O464" s="120"/>
      <c r="P464" s="123">
        <f>SUM('4月:3月'!H464)</f>
        <v>0</v>
      </c>
      <c r="Q464" s="116" t="s">
        <v>73</v>
      </c>
      <c r="R464" s="124"/>
      <c r="S464" s="124"/>
      <c r="T464" s="125"/>
      <c r="U464" s="126"/>
      <c r="W464" s="344"/>
    </row>
    <row r="465" spans="1:23" ht="20.100000000000001" customHeight="1" x14ac:dyDescent="0.2">
      <c r="A465" s="336"/>
      <c r="B465" s="405" t="s">
        <v>186</v>
      </c>
      <c r="C465" s="406"/>
      <c r="D465" s="407"/>
      <c r="E465" s="88" t="s">
        <v>114</v>
      </c>
      <c r="F465" s="414"/>
      <c r="G465" s="402" t="s">
        <v>61</v>
      </c>
      <c r="H465" s="91">
        <f t="shared" si="25"/>
        <v>0</v>
      </c>
      <c r="I465" s="92" t="s">
        <v>67</v>
      </c>
      <c r="J465" s="91">
        <f>SUM('4月:3月'!F465)</f>
        <v>0</v>
      </c>
      <c r="K465" s="92" t="s">
        <v>67</v>
      </c>
      <c r="L465" s="419" t="str">
        <f>IF((H465+H466)=0,"",ROUND((J465+J466)/(H465+H466)*100,0))</f>
        <v/>
      </c>
      <c r="M465" s="402" t="s">
        <v>61</v>
      </c>
      <c r="N465" s="393" t="str">
        <f>IF(OR(F465=0,L465=""),"",ROUND(L465/F465*100,0))</f>
        <v/>
      </c>
      <c r="O465" s="395" t="s">
        <v>61</v>
      </c>
      <c r="P465" s="96">
        <f>SUM('4月:3月'!H465)</f>
        <v>0</v>
      </c>
      <c r="Q465" s="92" t="s">
        <v>67</v>
      </c>
      <c r="R465" s="98"/>
      <c r="S465" s="98"/>
      <c r="T465" s="99"/>
      <c r="U465" s="100"/>
      <c r="W465" s="344"/>
    </row>
    <row r="466" spans="1:23" ht="20.100000000000001" customHeight="1" x14ac:dyDescent="0.2">
      <c r="A466" s="336"/>
      <c r="B466" s="408"/>
      <c r="C466" s="409"/>
      <c r="D466" s="410"/>
      <c r="E466" s="102" t="s">
        <v>115</v>
      </c>
      <c r="F466" s="415"/>
      <c r="G466" s="401"/>
      <c r="H466" s="105">
        <f t="shared" si="25"/>
        <v>0</v>
      </c>
      <c r="I466" s="106" t="s">
        <v>67</v>
      </c>
      <c r="J466" s="105">
        <f>SUM('4月:3月'!F466)</f>
        <v>0</v>
      </c>
      <c r="K466" s="106" t="s">
        <v>67</v>
      </c>
      <c r="L466" s="420"/>
      <c r="M466" s="401"/>
      <c r="N466" s="394"/>
      <c r="O466" s="396"/>
      <c r="P466" s="109">
        <f>SUM('4月:3月'!H466)</f>
        <v>0</v>
      </c>
      <c r="Q466" s="106" t="s">
        <v>67</v>
      </c>
      <c r="R466" s="111"/>
      <c r="S466" s="111"/>
      <c r="T466" s="112"/>
      <c r="U466" s="113"/>
      <c r="W466" s="344"/>
    </row>
    <row r="467" spans="1:23" ht="20.100000000000001" customHeight="1" x14ac:dyDescent="0.2">
      <c r="A467" s="336"/>
      <c r="B467" s="411"/>
      <c r="C467" s="412"/>
      <c r="D467" s="413"/>
      <c r="E467" s="114" t="s">
        <v>116</v>
      </c>
      <c r="F467" s="115"/>
      <c r="G467" s="116"/>
      <c r="H467" s="117">
        <f t="shared" si="25"/>
        <v>0</v>
      </c>
      <c r="I467" s="116" t="s">
        <v>67</v>
      </c>
      <c r="J467" s="117">
        <f>SUM('4月:3月'!F467)</f>
        <v>0</v>
      </c>
      <c r="K467" s="116" t="s">
        <v>67</v>
      </c>
      <c r="L467" s="118"/>
      <c r="M467" s="116"/>
      <c r="N467" s="119"/>
      <c r="O467" s="120"/>
      <c r="P467" s="123">
        <f>SUM('4月:3月'!H467)</f>
        <v>0</v>
      </c>
      <c r="Q467" s="116" t="s">
        <v>67</v>
      </c>
      <c r="R467" s="124"/>
      <c r="S467" s="124"/>
      <c r="T467" s="125"/>
      <c r="U467" s="126"/>
      <c r="W467" s="344"/>
    </row>
    <row r="468" spans="1:23" ht="20.100000000000001" customHeight="1" x14ac:dyDescent="0.2">
      <c r="A468" s="336"/>
      <c r="B468" s="405" t="s">
        <v>187</v>
      </c>
      <c r="C468" s="406"/>
      <c r="D468" s="407"/>
      <c r="E468" s="88" t="s">
        <v>114</v>
      </c>
      <c r="F468" s="414"/>
      <c r="G468" s="402" t="s">
        <v>61</v>
      </c>
      <c r="H468" s="91">
        <f t="shared" si="25"/>
        <v>0</v>
      </c>
      <c r="I468" s="92" t="s">
        <v>79</v>
      </c>
      <c r="J468" s="91">
        <f>SUM('4月:3月'!F468)</f>
        <v>0</v>
      </c>
      <c r="K468" s="92" t="s">
        <v>79</v>
      </c>
      <c r="L468" s="419" t="str">
        <f>IF((H468+H469)=0,"",ROUND((J468+J469)/(H468+H469)*100,0))</f>
        <v/>
      </c>
      <c r="M468" s="402" t="s">
        <v>61</v>
      </c>
      <c r="N468" s="393" t="str">
        <f>IF(OR(F468=0,L468=""),"",ROUND(L468/F468*100,0))</f>
        <v/>
      </c>
      <c r="O468" s="395" t="s">
        <v>61</v>
      </c>
      <c r="P468" s="96">
        <f>SUM('4月:3月'!H468)</f>
        <v>0</v>
      </c>
      <c r="Q468" s="92" t="s">
        <v>79</v>
      </c>
      <c r="R468" s="98"/>
      <c r="S468" s="98"/>
      <c r="T468" s="99"/>
      <c r="U468" s="100"/>
      <c r="W468" s="344"/>
    </row>
    <row r="469" spans="1:23" ht="20.100000000000001" customHeight="1" x14ac:dyDescent="0.2">
      <c r="A469" s="336"/>
      <c r="B469" s="408"/>
      <c r="C469" s="409"/>
      <c r="D469" s="410"/>
      <c r="E469" s="102" t="s">
        <v>115</v>
      </c>
      <c r="F469" s="415"/>
      <c r="G469" s="401"/>
      <c r="H469" s="105">
        <f t="shared" si="25"/>
        <v>0</v>
      </c>
      <c r="I469" s="106" t="s">
        <v>79</v>
      </c>
      <c r="J469" s="105">
        <f>SUM('4月:3月'!F469)</f>
        <v>0</v>
      </c>
      <c r="K469" s="106" t="s">
        <v>79</v>
      </c>
      <c r="L469" s="420"/>
      <c r="M469" s="401"/>
      <c r="N469" s="394"/>
      <c r="O469" s="396"/>
      <c r="P469" s="109">
        <f>SUM('4月:3月'!H469)</f>
        <v>0</v>
      </c>
      <c r="Q469" s="106" t="s">
        <v>79</v>
      </c>
      <c r="R469" s="111"/>
      <c r="S469" s="111"/>
      <c r="T469" s="112"/>
      <c r="U469" s="113"/>
      <c r="W469" s="344"/>
    </row>
    <row r="470" spans="1:23" ht="20.100000000000001" customHeight="1" x14ac:dyDescent="0.2">
      <c r="A470" s="87"/>
      <c r="B470" s="411"/>
      <c r="C470" s="412"/>
      <c r="D470" s="413"/>
      <c r="E470" s="114" t="s">
        <v>116</v>
      </c>
      <c r="F470" s="115"/>
      <c r="G470" s="116"/>
      <c r="H470" s="117">
        <f t="shared" si="25"/>
        <v>0</v>
      </c>
      <c r="I470" s="116" t="s">
        <v>79</v>
      </c>
      <c r="J470" s="117">
        <f>SUM('4月:3月'!F470)</f>
        <v>0</v>
      </c>
      <c r="K470" s="116" t="s">
        <v>79</v>
      </c>
      <c r="L470" s="118"/>
      <c r="M470" s="116"/>
      <c r="N470" s="119"/>
      <c r="O470" s="120"/>
      <c r="P470" s="123">
        <f>SUM('4月:3月'!H470)</f>
        <v>0</v>
      </c>
      <c r="Q470" s="116" t="s">
        <v>79</v>
      </c>
      <c r="R470" s="124"/>
      <c r="S470" s="124"/>
      <c r="T470" s="125"/>
      <c r="U470" s="126"/>
      <c r="W470" s="344"/>
    </row>
    <row r="471" spans="1:23" ht="20.100000000000001" customHeight="1" x14ac:dyDescent="0.2">
      <c r="A471" s="176" t="s">
        <v>463</v>
      </c>
      <c r="B471" s="430" t="s">
        <v>317</v>
      </c>
      <c r="C471" s="431"/>
      <c r="D471" s="431"/>
      <c r="E471" s="432"/>
      <c r="F471" s="183"/>
      <c r="G471" s="172" t="s">
        <v>61</v>
      </c>
      <c r="H471" s="184">
        <f t="shared" si="25"/>
        <v>0</v>
      </c>
      <c r="I471" s="172" t="s">
        <v>74</v>
      </c>
      <c r="J471" s="184">
        <f>SUM('4月:3月'!F471)</f>
        <v>0</v>
      </c>
      <c r="K471" s="172" t="s">
        <v>74</v>
      </c>
      <c r="L471" s="173" t="str">
        <f>IF(H471=0,"",ROUND(J471/H471*100,0))</f>
        <v/>
      </c>
      <c r="M471" s="172" t="s">
        <v>61</v>
      </c>
      <c r="N471" s="184" t="str">
        <f>IF(OR(F471=0,L471=""),"",ROUND(L471/F471*100,0))</f>
        <v/>
      </c>
      <c r="O471" s="177" t="s">
        <v>61</v>
      </c>
      <c r="P471" s="123">
        <f>SUM('4月:3月'!H471)</f>
        <v>0</v>
      </c>
      <c r="Q471" s="172" t="s">
        <v>74</v>
      </c>
      <c r="R471" s="185"/>
      <c r="S471" s="185"/>
      <c r="T471" s="186"/>
      <c r="U471" s="187"/>
      <c r="W471" s="344"/>
    </row>
    <row r="472" spans="1:23" ht="20.100000000000001" customHeight="1" x14ac:dyDescent="0.2">
      <c r="A472" s="337" t="s">
        <v>464</v>
      </c>
      <c r="B472" s="405" t="s">
        <v>319</v>
      </c>
      <c r="C472" s="406"/>
      <c r="D472" s="407"/>
      <c r="E472" s="92" t="s">
        <v>114</v>
      </c>
      <c r="F472" s="414"/>
      <c r="G472" s="402" t="s">
        <v>61</v>
      </c>
      <c r="H472" s="91">
        <f t="shared" si="25"/>
        <v>0</v>
      </c>
      <c r="I472" s="92" t="s">
        <v>277</v>
      </c>
      <c r="J472" s="91">
        <f>SUM('4月:3月'!F472)</f>
        <v>0</v>
      </c>
      <c r="K472" s="92" t="s">
        <v>277</v>
      </c>
      <c r="L472" s="419" t="str">
        <f>IF((H472+H473)=0,"",ROUND((J472+J473)/(H472+H473)*100,0))</f>
        <v/>
      </c>
      <c r="M472" s="402" t="s">
        <v>61</v>
      </c>
      <c r="N472" s="393" t="str">
        <f>IF(OR(F472=0,L472=""),"",ROUND(L472/F472*100,0))</f>
        <v/>
      </c>
      <c r="O472" s="395" t="s">
        <v>61</v>
      </c>
      <c r="P472" s="96">
        <f>SUM('4月:3月'!H472)</f>
        <v>0</v>
      </c>
      <c r="Q472" s="92" t="s">
        <v>277</v>
      </c>
      <c r="R472" s="98"/>
      <c r="S472" s="98"/>
      <c r="T472" s="99"/>
      <c r="U472" s="100"/>
      <c r="W472" s="344"/>
    </row>
    <row r="473" spans="1:23" ht="20.100000000000001" customHeight="1" x14ac:dyDescent="0.2">
      <c r="A473" s="336"/>
      <c r="B473" s="408"/>
      <c r="C473" s="409"/>
      <c r="D473" s="410"/>
      <c r="E473" s="106" t="s">
        <v>115</v>
      </c>
      <c r="F473" s="415"/>
      <c r="G473" s="401"/>
      <c r="H473" s="105">
        <f t="shared" si="25"/>
        <v>0</v>
      </c>
      <c r="I473" s="106" t="s">
        <v>277</v>
      </c>
      <c r="J473" s="105">
        <f>SUM('4月:3月'!F473)</f>
        <v>0</v>
      </c>
      <c r="K473" s="106" t="s">
        <v>277</v>
      </c>
      <c r="L473" s="420"/>
      <c r="M473" s="401"/>
      <c r="N473" s="394"/>
      <c r="O473" s="396"/>
      <c r="P473" s="109">
        <f>SUM('4月:3月'!H473)</f>
        <v>0</v>
      </c>
      <c r="Q473" s="106" t="s">
        <v>277</v>
      </c>
      <c r="R473" s="111"/>
      <c r="S473" s="111"/>
      <c r="T473" s="112"/>
      <c r="U473" s="113"/>
      <c r="W473" s="344"/>
    </row>
    <row r="474" spans="1:23" ht="20.100000000000001" customHeight="1" x14ac:dyDescent="0.2">
      <c r="A474" s="336"/>
      <c r="B474" s="411"/>
      <c r="C474" s="412"/>
      <c r="D474" s="413"/>
      <c r="E474" s="116" t="s">
        <v>116</v>
      </c>
      <c r="F474" s="115"/>
      <c r="G474" s="116"/>
      <c r="H474" s="117">
        <f t="shared" si="25"/>
        <v>0</v>
      </c>
      <c r="I474" s="116" t="s">
        <v>277</v>
      </c>
      <c r="J474" s="117">
        <f>SUM('4月:3月'!F474)</f>
        <v>0</v>
      </c>
      <c r="K474" s="116" t="s">
        <v>277</v>
      </c>
      <c r="L474" s="118"/>
      <c r="M474" s="116"/>
      <c r="N474" s="119"/>
      <c r="O474" s="120"/>
      <c r="P474" s="123">
        <f>SUM('4月:3月'!H474)</f>
        <v>0</v>
      </c>
      <c r="Q474" s="116" t="s">
        <v>277</v>
      </c>
      <c r="R474" s="124"/>
      <c r="S474" s="124"/>
      <c r="T474" s="125"/>
      <c r="U474" s="126"/>
      <c r="W474" s="344"/>
    </row>
    <row r="475" spans="1:23" ht="20.100000000000001" customHeight="1" x14ac:dyDescent="0.2">
      <c r="A475" s="336"/>
      <c r="B475" s="405" t="s">
        <v>320</v>
      </c>
      <c r="C475" s="406"/>
      <c r="D475" s="407"/>
      <c r="E475" s="88" t="s">
        <v>114</v>
      </c>
      <c r="F475" s="414"/>
      <c r="G475" s="402" t="s">
        <v>61</v>
      </c>
      <c r="H475" s="91">
        <f t="shared" si="25"/>
        <v>0</v>
      </c>
      <c r="I475" s="92" t="s">
        <v>277</v>
      </c>
      <c r="J475" s="91">
        <f>SUM('4月:3月'!F475)</f>
        <v>0</v>
      </c>
      <c r="K475" s="92" t="s">
        <v>277</v>
      </c>
      <c r="L475" s="419" t="str">
        <f>IF((H475+H476)=0,"",ROUND((J475+J476)/(H475+H476)*100,0))</f>
        <v/>
      </c>
      <c r="M475" s="402" t="s">
        <v>61</v>
      </c>
      <c r="N475" s="393" t="str">
        <f>IF(OR(F475=0,L475=""),"",ROUND(L475/F475*100,0))</f>
        <v/>
      </c>
      <c r="O475" s="395" t="s">
        <v>61</v>
      </c>
      <c r="P475" s="96">
        <f>SUM('4月:3月'!H475)</f>
        <v>0</v>
      </c>
      <c r="Q475" s="92" t="s">
        <v>277</v>
      </c>
      <c r="R475" s="98"/>
      <c r="S475" s="98"/>
      <c r="T475" s="99"/>
      <c r="U475" s="100"/>
      <c r="W475" s="344"/>
    </row>
    <row r="476" spans="1:23" ht="20.100000000000001" customHeight="1" x14ac:dyDescent="0.2">
      <c r="A476" s="336"/>
      <c r="B476" s="408"/>
      <c r="C476" s="409"/>
      <c r="D476" s="410"/>
      <c r="E476" s="102" t="s">
        <v>115</v>
      </c>
      <c r="F476" s="415"/>
      <c r="G476" s="401"/>
      <c r="H476" s="105">
        <f t="shared" si="25"/>
        <v>0</v>
      </c>
      <c r="I476" s="106" t="s">
        <v>277</v>
      </c>
      <c r="J476" s="105">
        <f>SUM('4月:3月'!F476)</f>
        <v>0</v>
      </c>
      <c r="K476" s="106" t="s">
        <v>277</v>
      </c>
      <c r="L476" s="420"/>
      <c r="M476" s="401"/>
      <c r="N476" s="394"/>
      <c r="O476" s="396"/>
      <c r="P476" s="109">
        <f>SUM('4月:3月'!H476)</f>
        <v>0</v>
      </c>
      <c r="Q476" s="106" t="s">
        <v>277</v>
      </c>
      <c r="R476" s="111"/>
      <c r="S476" s="111"/>
      <c r="T476" s="112"/>
      <c r="U476" s="113"/>
      <c r="W476" s="344"/>
    </row>
    <row r="477" spans="1:23" ht="20.100000000000001" customHeight="1" x14ac:dyDescent="0.2">
      <c r="A477" s="336"/>
      <c r="B477" s="411"/>
      <c r="C477" s="412"/>
      <c r="D477" s="413"/>
      <c r="E477" s="114" t="s">
        <v>116</v>
      </c>
      <c r="F477" s="115"/>
      <c r="G477" s="116"/>
      <c r="H477" s="117">
        <f t="shared" si="25"/>
        <v>0</v>
      </c>
      <c r="I477" s="116" t="s">
        <v>277</v>
      </c>
      <c r="J477" s="117">
        <f>SUM('4月:3月'!F477)</f>
        <v>0</v>
      </c>
      <c r="K477" s="116" t="s">
        <v>277</v>
      </c>
      <c r="L477" s="118"/>
      <c r="M477" s="116"/>
      <c r="N477" s="119"/>
      <c r="O477" s="120"/>
      <c r="P477" s="123">
        <f>SUM('4月:3月'!H477)</f>
        <v>0</v>
      </c>
      <c r="Q477" s="116" t="s">
        <v>277</v>
      </c>
      <c r="R477" s="124"/>
      <c r="S477" s="124"/>
      <c r="T477" s="125"/>
      <c r="U477" s="126"/>
      <c r="W477" s="344"/>
    </row>
    <row r="478" spans="1:23" ht="20.100000000000001" customHeight="1" x14ac:dyDescent="0.2">
      <c r="A478" s="76"/>
      <c r="B478" s="430" t="s">
        <v>140</v>
      </c>
      <c r="C478" s="431"/>
      <c r="D478" s="431"/>
      <c r="E478" s="432"/>
      <c r="F478" s="79"/>
      <c r="G478" s="78" t="s">
        <v>61</v>
      </c>
      <c r="H478" s="80">
        <f t="shared" si="25"/>
        <v>0</v>
      </c>
      <c r="I478" s="78" t="s">
        <v>277</v>
      </c>
      <c r="J478" s="80">
        <f>SUM('4月:3月'!F478)</f>
        <v>0</v>
      </c>
      <c r="K478" s="78" t="s">
        <v>277</v>
      </c>
      <c r="L478" s="81" t="str">
        <f>IF(H478=0,"",ROUND(J478/H478*100,0))</f>
        <v/>
      </c>
      <c r="M478" s="78" t="s">
        <v>61</v>
      </c>
      <c r="N478" s="80" t="str">
        <f>IF(OR(F478=0,L478=""),"",ROUND(L478/F478*100,0))</f>
        <v/>
      </c>
      <c r="O478" s="82" t="s">
        <v>61</v>
      </c>
      <c r="P478" s="123">
        <f>SUM('4月:3月'!H478)</f>
        <v>0</v>
      </c>
      <c r="Q478" s="78" t="s">
        <v>277</v>
      </c>
      <c r="R478" s="83"/>
      <c r="S478" s="83"/>
      <c r="T478" s="84"/>
      <c r="U478" s="85"/>
      <c r="W478" s="344"/>
    </row>
    <row r="479" spans="1:23" ht="20.100000000000001" customHeight="1" x14ac:dyDescent="0.2">
      <c r="A479" s="76"/>
      <c r="B479" s="430" t="s">
        <v>278</v>
      </c>
      <c r="C479" s="431"/>
      <c r="D479" s="431"/>
      <c r="E479" s="432"/>
      <c r="F479" s="79"/>
      <c r="G479" s="78" t="s">
        <v>61</v>
      </c>
      <c r="H479" s="80">
        <f t="shared" si="25"/>
        <v>0</v>
      </c>
      <c r="I479" s="78" t="s">
        <v>277</v>
      </c>
      <c r="J479" s="80">
        <f>SUM('4月:3月'!F479)</f>
        <v>0</v>
      </c>
      <c r="K479" s="78" t="s">
        <v>277</v>
      </c>
      <c r="L479" s="81" t="str">
        <f>IF(H479=0,"",ROUND(J479/H479*100,0))</f>
        <v/>
      </c>
      <c r="M479" s="78" t="s">
        <v>61</v>
      </c>
      <c r="N479" s="80" t="str">
        <f>IF(OR(F479=0,L479=""),"",ROUND(L479/F479*100,0))</f>
        <v/>
      </c>
      <c r="O479" s="82" t="s">
        <v>61</v>
      </c>
      <c r="P479" s="123">
        <f>SUM('4月:3月'!H479)</f>
        <v>0</v>
      </c>
      <c r="Q479" s="78" t="s">
        <v>277</v>
      </c>
      <c r="R479" s="83"/>
      <c r="S479" s="83"/>
      <c r="T479" s="84"/>
      <c r="U479" s="85"/>
      <c r="W479" s="344"/>
    </row>
    <row r="480" spans="1:23" ht="20.100000000000001" customHeight="1" x14ac:dyDescent="0.2">
      <c r="A480" s="76"/>
      <c r="B480" s="430" t="s">
        <v>279</v>
      </c>
      <c r="C480" s="431"/>
      <c r="D480" s="431"/>
      <c r="E480" s="432"/>
      <c r="F480" s="79"/>
      <c r="G480" s="78" t="s">
        <v>61</v>
      </c>
      <c r="H480" s="80">
        <f t="shared" si="25"/>
        <v>0</v>
      </c>
      <c r="I480" s="78" t="s">
        <v>277</v>
      </c>
      <c r="J480" s="80">
        <f>SUM('4月:3月'!F480)</f>
        <v>0</v>
      </c>
      <c r="K480" s="78" t="s">
        <v>277</v>
      </c>
      <c r="L480" s="81" t="str">
        <f>IF(H480=0,"",ROUND(J480/H480*100,0))</f>
        <v/>
      </c>
      <c r="M480" s="78" t="s">
        <v>61</v>
      </c>
      <c r="N480" s="80" t="str">
        <f>IF(OR(F480=0,L480=""),"",ROUND(L480/F480*100,0))</f>
        <v/>
      </c>
      <c r="O480" s="82" t="s">
        <v>61</v>
      </c>
      <c r="P480" s="123">
        <f>SUM('4月:3月'!H480)</f>
        <v>0</v>
      </c>
      <c r="Q480" s="78" t="s">
        <v>277</v>
      </c>
      <c r="R480" s="83"/>
      <c r="S480" s="83"/>
      <c r="T480" s="84"/>
      <c r="U480" s="85"/>
      <c r="W480" s="344"/>
    </row>
    <row r="481" spans="1:23" ht="20.100000000000001" customHeight="1" x14ac:dyDescent="0.2">
      <c r="A481" s="76"/>
      <c r="B481" s="430" t="s">
        <v>280</v>
      </c>
      <c r="C481" s="431"/>
      <c r="D481" s="431"/>
      <c r="E481" s="432"/>
      <c r="F481" s="79"/>
      <c r="G481" s="78" t="s">
        <v>61</v>
      </c>
      <c r="H481" s="80">
        <f t="shared" si="25"/>
        <v>0</v>
      </c>
      <c r="I481" s="78" t="s">
        <v>277</v>
      </c>
      <c r="J481" s="80">
        <f>SUM('4月:3月'!F481)</f>
        <v>0</v>
      </c>
      <c r="K481" s="78" t="s">
        <v>277</v>
      </c>
      <c r="L481" s="81" t="str">
        <f>IF(H481=0,"",ROUND(J481/H481*100,0))</f>
        <v/>
      </c>
      <c r="M481" s="78" t="s">
        <v>61</v>
      </c>
      <c r="N481" s="80" t="str">
        <f>IF(OR(F481=0,L481=""),"",ROUND(L481/F481*100,0))</f>
        <v/>
      </c>
      <c r="O481" s="82" t="s">
        <v>61</v>
      </c>
      <c r="P481" s="123">
        <f>SUM('4月:3月'!H481)</f>
        <v>0</v>
      </c>
      <c r="Q481" s="78" t="s">
        <v>277</v>
      </c>
      <c r="R481" s="83"/>
      <c r="S481" s="83"/>
      <c r="T481" s="84"/>
      <c r="U481" s="85"/>
      <c r="W481" s="344"/>
    </row>
    <row r="482" spans="1:23" ht="20.100000000000001" customHeight="1" x14ac:dyDescent="0.2">
      <c r="A482" s="336"/>
      <c r="B482" s="405" t="s">
        <v>289</v>
      </c>
      <c r="C482" s="406"/>
      <c r="D482" s="407"/>
      <c r="E482" s="88" t="s">
        <v>114</v>
      </c>
      <c r="F482" s="414"/>
      <c r="G482" s="402" t="s">
        <v>61</v>
      </c>
      <c r="H482" s="91">
        <f t="shared" si="25"/>
        <v>0</v>
      </c>
      <c r="I482" s="92" t="s">
        <v>277</v>
      </c>
      <c r="J482" s="91">
        <f>SUM('4月:3月'!F482)</f>
        <v>0</v>
      </c>
      <c r="K482" s="92" t="s">
        <v>277</v>
      </c>
      <c r="L482" s="419" t="str">
        <f>IF((H482+H483)=0,"",ROUND((J482+J483)/(H482+H483)*100,0))</f>
        <v/>
      </c>
      <c r="M482" s="402" t="s">
        <v>61</v>
      </c>
      <c r="N482" s="393" t="str">
        <f>IF(OR(F482=0,L482=""),"",ROUND(L482/F482*100,0))</f>
        <v/>
      </c>
      <c r="O482" s="395" t="s">
        <v>61</v>
      </c>
      <c r="P482" s="96">
        <f>SUM('4月:3月'!H482)</f>
        <v>0</v>
      </c>
      <c r="Q482" s="92" t="s">
        <v>277</v>
      </c>
      <c r="R482" s="98"/>
      <c r="S482" s="98"/>
      <c r="T482" s="99"/>
      <c r="U482" s="100"/>
      <c r="W482" s="344"/>
    </row>
    <row r="483" spans="1:23" ht="20.100000000000001" customHeight="1" x14ac:dyDescent="0.2">
      <c r="A483" s="336"/>
      <c r="B483" s="408"/>
      <c r="C483" s="409"/>
      <c r="D483" s="410"/>
      <c r="E483" s="102" t="s">
        <v>115</v>
      </c>
      <c r="F483" s="415"/>
      <c r="G483" s="401"/>
      <c r="H483" s="105">
        <f t="shared" si="25"/>
        <v>0</v>
      </c>
      <c r="I483" s="106" t="s">
        <v>277</v>
      </c>
      <c r="J483" s="105">
        <f>SUM('4月:3月'!F483)</f>
        <v>0</v>
      </c>
      <c r="K483" s="106" t="s">
        <v>277</v>
      </c>
      <c r="L483" s="420"/>
      <c r="M483" s="401"/>
      <c r="N483" s="394"/>
      <c r="O483" s="396"/>
      <c r="P483" s="109">
        <f>SUM('4月:3月'!H483)</f>
        <v>0</v>
      </c>
      <c r="Q483" s="106" t="s">
        <v>277</v>
      </c>
      <c r="R483" s="111"/>
      <c r="S483" s="111"/>
      <c r="T483" s="112"/>
      <c r="U483" s="113"/>
      <c r="W483" s="344"/>
    </row>
    <row r="484" spans="1:23" ht="20.100000000000001" customHeight="1" x14ac:dyDescent="0.2">
      <c r="A484" s="336"/>
      <c r="B484" s="411"/>
      <c r="C484" s="412"/>
      <c r="D484" s="413"/>
      <c r="E484" s="114" t="s">
        <v>116</v>
      </c>
      <c r="F484" s="115"/>
      <c r="G484" s="116"/>
      <c r="H484" s="117">
        <f t="shared" si="25"/>
        <v>0</v>
      </c>
      <c r="I484" s="116" t="s">
        <v>277</v>
      </c>
      <c r="J484" s="117">
        <f>SUM('4月:3月'!F484)</f>
        <v>0</v>
      </c>
      <c r="K484" s="116" t="s">
        <v>277</v>
      </c>
      <c r="L484" s="118"/>
      <c r="M484" s="116"/>
      <c r="N484" s="119"/>
      <c r="O484" s="120"/>
      <c r="P484" s="123">
        <f>SUM('4月:3月'!H484)</f>
        <v>0</v>
      </c>
      <c r="Q484" s="116" t="s">
        <v>277</v>
      </c>
      <c r="R484" s="124"/>
      <c r="S484" s="124"/>
      <c r="T484" s="125"/>
      <c r="U484" s="126"/>
      <c r="W484" s="344"/>
    </row>
    <row r="485" spans="1:23" ht="20.100000000000001" customHeight="1" x14ac:dyDescent="0.2">
      <c r="A485" s="337" t="s">
        <v>538</v>
      </c>
      <c r="B485" s="430" t="s">
        <v>50</v>
      </c>
      <c r="C485" s="431"/>
      <c r="D485" s="431"/>
      <c r="E485" s="432"/>
      <c r="F485" s="79"/>
      <c r="G485" s="78" t="s">
        <v>363</v>
      </c>
      <c r="H485" s="80">
        <f t="shared" si="25"/>
        <v>0</v>
      </c>
      <c r="I485" s="78" t="s">
        <v>363</v>
      </c>
      <c r="J485" s="80">
        <f>SUM('4月:3月'!F485)</f>
        <v>0</v>
      </c>
      <c r="K485" s="78" t="s">
        <v>363</v>
      </c>
      <c r="L485" s="81" t="str">
        <f t="shared" ref="L485:L490" si="26">IF(H485=0,"",ROUND(J485/H485*100,0))</f>
        <v/>
      </c>
      <c r="M485" s="78" t="s">
        <v>61</v>
      </c>
      <c r="N485" s="80" t="str">
        <f>IF(F485=0,"",ROUND(J485/F485*100,0))</f>
        <v/>
      </c>
      <c r="O485" s="82" t="s">
        <v>61</v>
      </c>
      <c r="P485" s="123">
        <f>SUM('4月:3月'!H485)</f>
        <v>0</v>
      </c>
      <c r="Q485" s="78" t="s">
        <v>363</v>
      </c>
      <c r="R485" s="83"/>
      <c r="S485" s="83"/>
      <c r="T485" s="84"/>
      <c r="U485" s="85"/>
      <c r="W485" s="344"/>
    </row>
    <row r="486" spans="1:23" ht="20.100000000000001" customHeight="1" x14ac:dyDescent="0.2">
      <c r="A486" s="76"/>
      <c r="B486" s="430" t="s">
        <v>119</v>
      </c>
      <c r="C486" s="431"/>
      <c r="D486" s="431"/>
      <c r="E486" s="432"/>
      <c r="F486" s="79"/>
      <c r="G486" s="78" t="s">
        <v>71</v>
      </c>
      <c r="H486" s="80">
        <f>H487+H488</f>
        <v>0</v>
      </c>
      <c r="I486" s="78" t="s">
        <v>71</v>
      </c>
      <c r="J486" s="80">
        <f>J487+J488</f>
        <v>0</v>
      </c>
      <c r="K486" s="78" t="s">
        <v>71</v>
      </c>
      <c r="L486" s="81" t="str">
        <f t="shared" si="26"/>
        <v/>
      </c>
      <c r="M486" s="78" t="s">
        <v>61</v>
      </c>
      <c r="N486" s="80" t="str">
        <f>IF(F486=0,"",ROUND(J486/F486*100,0))</f>
        <v/>
      </c>
      <c r="O486" s="82" t="s">
        <v>61</v>
      </c>
      <c r="P486" s="123">
        <f>SUM('4月:3月'!H486)</f>
        <v>0</v>
      </c>
      <c r="Q486" s="78" t="s">
        <v>71</v>
      </c>
      <c r="R486" s="83"/>
      <c r="S486" s="83"/>
      <c r="T486" s="84"/>
      <c r="U486" s="85"/>
      <c r="W486" s="344"/>
    </row>
    <row r="487" spans="1:23" ht="20.100000000000001" customHeight="1" x14ac:dyDescent="0.2">
      <c r="A487" s="76"/>
      <c r="B487" s="188"/>
      <c r="C487" s="189"/>
      <c r="D487" s="461" t="s">
        <v>437</v>
      </c>
      <c r="E487" s="461"/>
      <c r="F487" s="79"/>
      <c r="G487" s="78" t="s">
        <v>61</v>
      </c>
      <c r="H487" s="80">
        <f t="shared" ref="H487:H510" si="27">J487+P487</f>
        <v>0</v>
      </c>
      <c r="I487" s="78" t="s">
        <v>71</v>
      </c>
      <c r="J487" s="80">
        <f>SUM('4月:3月'!F487)</f>
        <v>0</v>
      </c>
      <c r="K487" s="78" t="s">
        <v>71</v>
      </c>
      <c r="L487" s="81" t="str">
        <f t="shared" si="26"/>
        <v/>
      </c>
      <c r="M487" s="78" t="s">
        <v>61</v>
      </c>
      <c r="N487" s="119"/>
      <c r="O487" s="82"/>
      <c r="P487" s="123">
        <f>SUM('4月:3月'!H487)</f>
        <v>0</v>
      </c>
      <c r="Q487" s="78" t="s">
        <v>71</v>
      </c>
      <c r="R487" s="83"/>
      <c r="S487" s="83"/>
      <c r="T487" s="84"/>
      <c r="U487" s="85"/>
      <c r="W487" s="344"/>
    </row>
    <row r="488" spans="1:23" ht="20.100000000000001" customHeight="1" x14ac:dyDescent="0.2">
      <c r="A488" s="76"/>
      <c r="B488" s="190"/>
      <c r="C488" s="191"/>
      <c r="D488" s="461" t="s">
        <v>436</v>
      </c>
      <c r="E488" s="461"/>
      <c r="F488" s="79"/>
      <c r="G488" s="78" t="s">
        <v>61</v>
      </c>
      <c r="H488" s="80">
        <f t="shared" si="27"/>
        <v>0</v>
      </c>
      <c r="I488" s="78" t="s">
        <v>71</v>
      </c>
      <c r="J488" s="80">
        <f>SUM('4月:3月'!F488)</f>
        <v>0</v>
      </c>
      <c r="K488" s="78" t="s">
        <v>71</v>
      </c>
      <c r="L488" s="81" t="str">
        <f t="shared" si="26"/>
        <v/>
      </c>
      <c r="M488" s="78" t="s">
        <v>61</v>
      </c>
      <c r="N488" s="119"/>
      <c r="O488" s="82"/>
      <c r="P488" s="123">
        <f>SUM('4月:3月'!H488)</f>
        <v>0</v>
      </c>
      <c r="Q488" s="78" t="s">
        <v>71</v>
      </c>
      <c r="R488" s="83"/>
      <c r="S488" s="83"/>
      <c r="T488" s="84"/>
      <c r="U488" s="85"/>
      <c r="W488" s="344"/>
    </row>
    <row r="489" spans="1:23" ht="20.100000000000001" customHeight="1" x14ac:dyDescent="0.2">
      <c r="A489" s="336"/>
      <c r="B489" s="430" t="s">
        <v>51</v>
      </c>
      <c r="C489" s="431"/>
      <c r="D489" s="431"/>
      <c r="E489" s="432"/>
      <c r="F489" s="79"/>
      <c r="G489" s="78" t="s">
        <v>363</v>
      </c>
      <c r="H489" s="80">
        <f t="shared" si="27"/>
        <v>0</v>
      </c>
      <c r="I489" s="78" t="s">
        <v>363</v>
      </c>
      <c r="J489" s="80">
        <f>SUM('4月:3月'!F489)</f>
        <v>0</v>
      </c>
      <c r="K489" s="78" t="s">
        <v>363</v>
      </c>
      <c r="L489" s="81" t="str">
        <f t="shared" si="26"/>
        <v/>
      </c>
      <c r="M489" s="78" t="s">
        <v>61</v>
      </c>
      <c r="N489" s="80" t="str">
        <f>IF(F489=0,"",ROUND(J489/F489*100,0))</f>
        <v/>
      </c>
      <c r="O489" s="82" t="s">
        <v>61</v>
      </c>
      <c r="P489" s="192"/>
      <c r="Q489" s="78"/>
      <c r="R489" s="83"/>
      <c r="S489" s="83"/>
      <c r="T489" s="84"/>
      <c r="U489" s="85"/>
      <c r="W489" s="344"/>
    </row>
    <row r="490" spans="1:23" ht="20.100000000000001" customHeight="1" x14ac:dyDescent="0.2">
      <c r="A490" s="336"/>
      <c r="B490" s="430" t="s">
        <v>347</v>
      </c>
      <c r="C490" s="431"/>
      <c r="D490" s="431"/>
      <c r="E490" s="432"/>
      <c r="F490" s="89"/>
      <c r="G490" s="90" t="s">
        <v>124</v>
      </c>
      <c r="H490" s="80">
        <f t="shared" si="27"/>
        <v>0</v>
      </c>
      <c r="I490" s="90" t="s">
        <v>124</v>
      </c>
      <c r="J490" s="80">
        <f>SUM('4月:3月'!F490)</f>
        <v>0</v>
      </c>
      <c r="K490" s="90" t="s">
        <v>124</v>
      </c>
      <c r="L490" s="81" t="str">
        <f t="shared" si="26"/>
        <v/>
      </c>
      <c r="M490" s="78" t="s">
        <v>61</v>
      </c>
      <c r="N490" s="80" t="str">
        <f>IF(F490=0,"",ROUND(J490/F490*100,0))</f>
        <v/>
      </c>
      <c r="O490" s="78" t="s">
        <v>61</v>
      </c>
      <c r="P490" s="123">
        <f>SUM('4月:3月'!H490)</f>
        <v>0</v>
      </c>
      <c r="Q490" s="90" t="s">
        <v>352</v>
      </c>
      <c r="R490" s="162"/>
      <c r="S490" s="162"/>
      <c r="T490" s="163"/>
      <c r="U490" s="164"/>
      <c r="W490" s="344"/>
    </row>
    <row r="491" spans="1:23" ht="20.100000000000001" customHeight="1" x14ac:dyDescent="0.2">
      <c r="A491" s="336"/>
      <c r="B491" s="421" t="s">
        <v>120</v>
      </c>
      <c r="C491" s="423"/>
      <c r="D491" s="167" t="s">
        <v>122</v>
      </c>
      <c r="F491" s="447"/>
      <c r="G491" s="402" t="s">
        <v>84</v>
      </c>
      <c r="H491" s="91">
        <f t="shared" si="27"/>
        <v>0</v>
      </c>
      <c r="I491" s="92" t="s">
        <v>67</v>
      </c>
      <c r="J491" s="91">
        <f>SUM('4月:3月'!F491)</f>
        <v>0</v>
      </c>
      <c r="K491" s="92" t="s">
        <v>67</v>
      </c>
      <c r="L491" s="419" t="str">
        <f>IF(SUM(H491:H493)=0,"",ROUND(SUM(J491:J493)/SUM(H491:H493)*100,0))</f>
        <v/>
      </c>
      <c r="M491" s="402" t="s">
        <v>61</v>
      </c>
      <c r="N491" s="464" t="str">
        <f>IF(F491=0,"",(ROUND(SUM(J491:J493)/F491*100,0)))</f>
        <v/>
      </c>
      <c r="O491" s="395" t="s">
        <v>61</v>
      </c>
      <c r="P491" s="194"/>
      <c r="Q491" s="92"/>
      <c r="R491" s="98"/>
      <c r="S491" s="98"/>
      <c r="T491" s="99"/>
      <c r="U491" s="100"/>
      <c r="W491" s="344"/>
    </row>
    <row r="492" spans="1:23" ht="20.100000000000001" customHeight="1" x14ac:dyDescent="0.2">
      <c r="A492" s="336"/>
      <c r="B492" s="424"/>
      <c r="C492" s="426"/>
      <c r="D492" s="449" t="s">
        <v>121</v>
      </c>
      <c r="E492" s="88" t="s">
        <v>114</v>
      </c>
      <c r="F492" s="474"/>
      <c r="G492" s="463"/>
      <c r="H492" s="105">
        <f t="shared" si="27"/>
        <v>0</v>
      </c>
      <c r="I492" s="106" t="s">
        <v>67</v>
      </c>
      <c r="J492" s="105">
        <f>SUM('4月:3月'!F492)</f>
        <v>0</v>
      </c>
      <c r="K492" s="106" t="s">
        <v>67</v>
      </c>
      <c r="L492" s="475"/>
      <c r="M492" s="463"/>
      <c r="N492" s="465"/>
      <c r="O492" s="462"/>
      <c r="P492" s="193"/>
      <c r="Q492" s="106"/>
      <c r="R492" s="185"/>
      <c r="S492" s="185"/>
      <c r="T492" s="186"/>
      <c r="U492" s="187"/>
      <c r="W492" s="344"/>
    </row>
    <row r="493" spans="1:23" ht="20.100000000000001" customHeight="1" x14ac:dyDescent="0.2">
      <c r="A493" s="336"/>
      <c r="B493" s="424"/>
      <c r="C493" s="426"/>
      <c r="D493" s="450"/>
      <c r="E493" s="102" t="s">
        <v>115</v>
      </c>
      <c r="F493" s="555"/>
      <c r="G493" s="401"/>
      <c r="H493" s="105">
        <f t="shared" si="27"/>
        <v>0</v>
      </c>
      <c r="I493" s="106" t="s">
        <v>67</v>
      </c>
      <c r="J493" s="105">
        <f>SUM('4月:3月'!F493)</f>
        <v>0</v>
      </c>
      <c r="K493" s="106" t="s">
        <v>67</v>
      </c>
      <c r="L493" s="420"/>
      <c r="M493" s="401"/>
      <c r="N493" s="466"/>
      <c r="O493" s="396"/>
      <c r="P493" s="140"/>
      <c r="Q493" s="106"/>
      <c r="R493" s="111"/>
      <c r="S493" s="111"/>
      <c r="T493" s="112"/>
      <c r="U493" s="113"/>
      <c r="W493" s="344"/>
    </row>
    <row r="494" spans="1:23" ht="19.5" customHeight="1" x14ac:dyDescent="0.2">
      <c r="A494" s="336"/>
      <c r="B494" s="427"/>
      <c r="C494" s="429"/>
      <c r="D494" s="450"/>
      <c r="E494" s="114" t="s">
        <v>116</v>
      </c>
      <c r="F494" s="115"/>
      <c r="G494" s="167"/>
      <c r="H494" s="178">
        <f t="shared" si="27"/>
        <v>0</v>
      </c>
      <c r="I494" s="167" t="s">
        <v>67</v>
      </c>
      <c r="J494" s="117">
        <f>SUM('4月:3月'!F494)</f>
        <v>0</v>
      </c>
      <c r="K494" s="167" t="s">
        <v>67</v>
      </c>
      <c r="L494" s="118"/>
      <c r="M494" s="167"/>
      <c r="N494" s="119"/>
      <c r="O494" s="181"/>
      <c r="P494" s="121"/>
      <c r="Q494" s="167"/>
      <c r="R494" s="195"/>
      <c r="S494" s="195"/>
      <c r="T494" s="196"/>
      <c r="U494" s="197"/>
      <c r="W494" s="344"/>
    </row>
    <row r="495" spans="1:23" ht="20.100000000000001" customHeight="1" x14ac:dyDescent="0.2">
      <c r="A495" s="198"/>
      <c r="B495" s="431" t="s">
        <v>469</v>
      </c>
      <c r="C495" s="431"/>
      <c r="D495" s="431"/>
      <c r="E495" s="432"/>
      <c r="F495" s="79"/>
      <c r="G495" s="78" t="s">
        <v>224</v>
      </c>
      <c r="H495" s="80">
        <f t="shared" si="27"/>
        <v>0</v>
      </c>
      <c r="I495" s="78" t="s">
        <v>99</v>
      </c>
      <c r="J495" s="80">
        <f>SUM('4月:3月'!F495)</f>
        <v>0</v>
      </c>
      <c r="K495" s="78" t="s">
        <v>99</v>
      </c>
      <c r="L495" s="81" t="str">
        <f t="shared" ref="L495:L509" si="28">IF(H495=0,"",ROUND(J495/H495*100,0))</f>
        <v/>
      </c>
      <c r="M495" s="78" t="s">
        <v>61</v>
      </c>
      <c r="N495" s="80" t="str">
        <f>IF(OR(F495=0,L495=""),"",ROUND(L495/F495*100,0))</f>
        <v/>
      </c>
      <c r="O495" s="82" t="s">
        <v>61</v>
      </c>
      <c r="P495" s="123">
        <f>SUM('4月:3月'!H495)</f>
        <v>0</v>
      </c>
      <c r="Q495" s="78" t="s">
        <v>99</v>
      </c>
      <c r="R495" s="83"/>
      <c r="S495" s="83"/>
      <c r="T495" s="84"/>
      <c r="U495" s="85"/>
      <c r="W495" s="344"/>
    </row>
    <row r="496" spans="1:23" ht="20.100000000000001" customHeight="1" x14ac:dyDescent="0.2">
      <c r="A496" s="198"/>
      <c r="B496" s="431" t="s">
        <v>470</v>
      </c>
      <c r="C496" s="431"/>
      <c r="D496" s="431"/>
      <c r="E496" s="432"/>
      <c r="F496" s="79"/>
      <c r="G496" s="78" t="s">
        <v>61</v>
      </c>
      <c r="H496" s="80">
        <f t="shared" si="27"/>
        <v>0</v>
      </c>
      <c r="I496" s="78" t="s">
        <v>99</v>
      </c>
      <c r="J496" s="80">
        <f>SUM('4月:3月'!F496)</f>
        <v>0</v>
      </c>
      <c r="K496" s="78" t="s">
        <v>99</v>
      </c>
      <c r="L496" s="81" t="str">
        <f>IF(H496=0,"",ROUND(J496/H496*100,0))</f>
        <v/>
      </c>
      <c r="M496" s="78" t="s">
        <v>61</v>
      </c>
      <c r="N496" s="80" t="str">
        <f>IF(OR(F496=0,L496=""),"",ROUND(L496/F496*100,0))</f>
        <v/>
      </c>
      <c r="O496" s="82" t="s">
        <v>61</v>
      </c>
      <c r="P496" s="123">
        <f>SUM('4月:3月'!H496)</f>
        <v>0</v>
      </c>
      <c r="Q496" s="78" t="s">
        <v>99</v>
      </c>
      <c r="R496" s="83"/>
      <c r="S496" s="83"/>
      <c r="T496" s="84"/>
      <c r="U496" s="85"/>
      <c r="W496" s="344"/>
    </row>
    <row r="497" spans="1:23" ht="20.100000000000001" customHeight="1" x14ac:dyDescent="0.2">
      <c r="A497" s="198"/>
      <c r="B497" s="431" t="s">
        <v>271</v>
      </c>
      <c r="C497" s="431"/>
      <c r="D497" s="431"/>
      <c r="E497" s="432"/>
      <c r="F497" s="79"/>
      <c r="G497" s="78" t="s">
        <v>61</v>
      </c>
      <c r="H497" s="80">
        <f t="shared" si="27"/>
        <v>0</v>
      </c>
      <c r="I497" s="78" t="s">
        <v>71</v>
      </c>
      <c r="J497" s="80">
        <f>SUM('4月:3月'!F497)</f>
        <v>0</v>
      </c>
      <c r="K497" s="78" t="s">
        <v>71</v>
      </c>
      <c r="L497" s="81" t="str">
        <f>IF(H497=0,"",ROUND(J497/H497*100,0))</f>
        <v/>
      </c>
      <c r="M497" s="78" t="s">
        <v>61</v>
      </c>
      <c r="N497" s="80" t="str">
        <f>IF(OR(F497=0,L497=""),"",ROUND(L497/F497*100,0))</f>
        <v/>
      </c>
      <c r="O497" s="82" t="s">
        <v>61</v>
      </c>
      <c r="P497" s="123">
        <f>SUM('4月:3月'!H497)</f>
        <v>0</v>
      </c>
      <c r="Q497" s="78" t="s">
        <v>71</v>
      </c>
      <c r="R497" s="83"/>
      <c r="S497" s="83"/>
      <c r="T497" s="84"/>
      <c r="U497" s="85"/>
      <c r="W497" s="344"/>
    </row>
    <row r="498" spans="1:23" ht="20.100000000000001" customHeight="1" x14ac:dyDescent="0.2">
      <c r="A498" s="198"/>
      <c r="B498" s="459" t="s">
        <v>519</v>
      </c>
      <c r="C498" s="459"/>
      <c r="D498" s="459"/>
      <c r="E498" s="460"/>
      <c r="F498" s="79"/>
      <c r="G498" s="78" t="s">
        <v>61</v>
      </c>
      <c r="H498" s="80">
        <f t="shared" si="27"/>
        <v>0</v>
      </c>
      <c r="I498" s="78" t="s">
        <v>71</v>
      </c>
      <c r="J498" s="80">
        <f>SUM('4月:3月'!F498)</f>
        <v>0</v>
      </c>
      <c r="K498" s="78" t="s">
        <v>71</v>
      </c>
      <c r="L498" s="81" t="str">
        <f>IF(H498=0,"",ROUND(J498/H498*100,0))</f>
        <v/>
      </c>
      <c r="M498" s="78" t="s">
        <v>61</v>
      </c>
      <c r="N498" s="80" t="str">
        <f>IF(OR(F498=0,L498=""),"",ROUND(L498/F498*100,0))</f>
        <v/>
      </c>
      <c r="O498" s="82" t="s">
        <v>61</v>
      </c>
      <c r="P498" s="123">
        <f>SUM('4月:3月'!H498)</f>
        <v>0</v>
      </c>
      <c r="Q498" s="78" t="s">
        <v>71</v>
      </c>
      <c r="R498" s="83"/>
      <c r="S498" s="83"/>
      <c r="T498" s="84"/>
      <c r="U498" s="85"/>
      <c r="W498" s="344"/>
    </row>
    <row r="499" spans="1:23" ht="21" customHeight="1" x14ac:dyDescent="0.2">
      <c r="A499" s="198"/>
      <c r="B499" s="453" t="s">
        <v>421</v>
      </c>
      <c r="C499" s="453"/>
      <c r="D499" s="453"/>
      <c r="E499" s="454"/>
      <c r="F499" s="79"/>
      <c r="G499" s="78" t="s">
        <v>352</v>
      </c>
      <c r="H499" s="80">
        <f t="shared" si="27"/>
        <v>0</v>
      </c>
      <c r="I499" s="90" t="s">
        <v>124</v>
      </c>
      <c r="J499" s="80">
        <f>SUM('4月:3月'!F499)</f>
        <v>0</v>
      </c>
      <c r="K499" s="90" t="s">
        <v>124</v>
      </c>
      <c r="L499" s="81" t="str">
        <f>IF(H499=0,"",ROUND(J499/H499*100,0))</f>
        <v/>
      </c>
      <c r="M499" s="78" t="s">
        <v>61</v>
      </c>
      <c r="N499" s="80" t="str">
        <f>IF(F499=0,"",ROUND(J499/F499*100,0))</f>
        <v/>
      </c>
      <c r="O499" s="78" t="s">
        <v>61</v>
      </c>
      <c r="P499" s="123">
        <f>SUM('4月:3月'!H499)</f>
        <v>0</v>
      </c>
      <c r="Q499" s="78" t="s">
        <v>124</v>
      </c>
      <c r="R499" s="162"/>
      <c r="S499" s="162"/>
      <c r="T499" s="163"/>
      <c r="U499" s="164"/>
      <c r="W499" s="344"/>
    </row>
    <row r="500" spans="1:23" ht="20.100000000000001" customHeight="1" x14ac:dyDescent="0.2">
      <c r="A500" s="199"/>
      <c r="B500" s="452" t="s">
        <v>422</v>
      </c>
      <c r="C500" s="453"/>
      <c r="D500" s="453"/>
      <c r="E500" s="454"/>
      <c r="F500" s="79"/>
      <c r="G500" s="78" t="s">
        <v>352</v>
      </c>
      <c r="H500" s="80">
        <f t="shared" si="27"/>
        <v>0</v>
      </c>
      <c r="I500" s="78" t="s">
        <v>124</v>
      </c>
      <c r="J500" s="80">
        <f>SUM('4月:3月'!F500)</f>
        <v>0</v>
      </c>
      <c r="K500" s="78" t="s">
        <v>124</v>
      </c>
      <c r="L500" s="81" t="str">
        <f>IF(H500=0,"",ROUND(J500/H500*100,0))</f>
        <v/>
      </c>
      <c r="M500" s="78" t="s">
        <v>61</v>
      </c>
      <c r="N500" s="80" t="str">
        <f>IF(F500=0,"",ROUND(J500/F500*100,0))</f>
        <v/>
      </c>
      <c r="O500" s="78" t="s">
        <v>61</v>
      </c>
      <c r="P500" s="71">
        <f>SUM('4月:3月'!H500)</f>
        <v>0</v>
      </c>
      <c r="Q500" s="78" t="s">
        <v>124</v>
      </c>
      <c r="R500" s="83"/>
      <c r="S500" s="83"/>
      <c r="T500" s="84"/>
      <c r="U500" s="85"/>
      <c r="W500" s="344"/>
    </row>
    <row r="501" spans="1:23" ht="20.100000000000001" customHeight="1" x14ac:dyDescent="0.2">
      <c r="A501" s="200" t="s">
        <v>465</v>
      </c>
      <c r="B501" s="452" t="s">
        <v>423</v>
      </c>
      <c r="C501" s="453"/>
      <c r="D501" s="453"/>
      <c r="E501" s="454"/>
      <c r="F501" s="79"/>
      <c r="G501" s="78" t="s">
        <v>61</v>
      </c>
      <c r="H501" s="80">
        <f t="shared" si="27"/>
        <v>0</v>
      </c>
      <c r="I501" s="78" t="s">
        <v>80</v>
      </c>
      <c r="J501" s="80">
        <f>SUM('4月:3月'!F501)</f>
        <v>0</v>
      </c>
      <c r="K501" s="78" t="s">
        <v>80</v>
      </c>
      <c r="L501" s="81" t="str">
        <f t="shared" si="28"/>
        <v/>
      </c>
      <c r="M501" s="78" t="s">
        <v>61</v>
      </c>
      <c r="N501" s="80" t="str">
        <f>IF(OR(F501=0,L501=""),"",ROUND(L501/F501*100,0))</f>
        <v/>
      </c>
      <c r="O501" s="82" t="s">
        <v>61</v>
      </c>
      <c r="P501" s="71">
        <f>SUM('4月:3月'!H501)</f>
        <v>0</v>
      </c>
      <c r="Q501" s="78" t="s">
        <v>80</v>
      </c>
      <c r="R501" s="83"/>
      <c r="S501" s="83"/>
      <c r="T501" s="84"/>
      <c r="U501" s="85"/>
      <c r="W501" s="344"/>
    </row>
    <row r="502" spans="1:23" ht="20.100000000000001" customHeight="1" x14ac:dyDescent="0.2">
      <c r="A502" s="76" t="s">
        <v>466</v>
      </c>
      <c r="B502" s="452" t="s">
        <v>249</v>
      </c>
      <c r="C502" s="453"/>
      <c r="D502" s="453"/>
      <c r="E502" s="454"/>
      <c r="F502" s="79"/>
      <c r="G502" s="78" t="s">
        <v>61</v>
      </c>
      <c r="H502" s="80">
        <f t="shared" si="27"/>
        <v>0</v>
      </c>
      <c r="I502" s="78" t="s">
        <v>99</v>
      </c>
      <c r="J502" s="80">
        <f>SUM('4月:3月'!F502)</f>
        <v>0</v>
      </c>
      <c r="K502" s="78" t="s">
        <v>99</v>
      </c>
      <c r="L502" s="81" t="str">
        <f t="shared" si="28"/>
        <v/>
      </c>
      <c r="M502" s="78" t="s">
        <v>61</v>
      </c>
      <c r="N502" s="80" t="str">
        <f t="shared" ref="N502:N509" si="29">IF(OR(F502=0,L502=""),"",ROUND(L502/F502*100,0))</f>
        <v/>
      </c>
      <c r="O502" s="82" t="s">
        <v>61</v>
      </c>
      <c r="P502" s="123">
        <f>SUM('4月:3月'!H502)</f>
        <v>0</v>
      </c>
      <c r="Q502" s="78" t="s">
        <v>99</v>
      </c>
      <c r="R502" s="83"/>
      <c r="S502" s="83"/>
      <c r="T502" s="84"/>
      <c r="U502" s="85"/>
      <c r="W502" s="344"/>
    </row>
    <row r="503" spans="1:23" ht="20.100000000000001" customHeight="1" x14ac:dyDescent="0.2">
      <c r="A503" s="76"/>
      <c r="B503" s="452" t="s">
        <v>312</v>
      </c>
      <c r="C503" s="453"/>
      <c r="D503" s="453"/>
      <c r="E503" s="454"/>
      <c r="F503" s="79"/>
      <c r="G503" s="78" t="s">
        <v>61</v>
      </c>
      <c r="H503" s="80">
        <f t="shared" si="27"/>
        <v>0</v>
      </c>
      <c r="I503" s="78" t="s">
        <v>99</v>
      </c>
      <c r="J503" s="80">
        <f>SUM('4月:3月'!F503)</f>
        <v>0</v>
      </c>
      <c r="K503" s="78" t="s">
        <v>99</v>
      </c>
      <c r="L503" s="81" t="str">
        <f t="shared" si="28"/>
        <v/>
      </c>
      <c r="M503" s="78" t="s">
        <v>61</v>
      </c>
      <c r="N503" s="80" t="str">
        <f t="shared" si="29"/>
        <v/>
      </c>
      <c r="O503" s="82" t="s">
        <v>61</v>
      </c>
      <c r="P503" s="123">
        <f>SUM('4月:3月'!H503)</f>
        <v>0</v>
      </c>
      <c r="Q503" s="78" t="s">
        <v>99</v>
      </c>
      <c r="R503" s="83"/>
      <c r="S503" s="83"/>
      <c r="T503" s="84"/>
      <c r="U503" s="85"/>
      <c r="W503" s="344"/>
    </row>
    <row r="504" spans="1:23" ht="20.100000000000001" customHeight="1" x14ac:dyDescent="0.2">
      <c r="A504" s="76"/>
      <c r="B504" s="452" t="s">
        <v>250</v>
      </c>
      <c r="C504" s="453"/>
      <c r="D504" s="453"/>
      <c r="E504" s="454"/>
      <c r="F504" s="79"/>
      <c r="G504" s="78" t="s">
        <v>61</v>
      </c>
      <c r="H504" s="80">
        <f t="shared" si="27"/>
        <v>0</v>
      </c>
      <c r="I504" s="78" t="s">
        <v>99</v>
      </c>
      <c r="J504" s="80">
        <f>SUM('4月:3月'!F504)</f>
        <v>0</v>
      </c>
      <c r="K504" s="78" t="s">
        <v>99</v>
      </c>
      <c r="L504" s="81" t="str">
        <f t="shared" si="28"/>
        <v/>
      </c>
      <c r="M504" s="78" t="s">
        <v>61</v>
      </c>
      <c r="N504" s="80" t="str">
        <f t="shared" si="29"/>
        <v/>
      </c>
      <c r="O504" s="82" t="s">
        <v>61</v>
      </c>
      <c r="P504" s="123">
        <f>SUM('4月:3月'!H504)</f>
        <v>0</v>
      </c>
      <c r="Q504" s="78" t="s">
        <v>99</v>
      </c>
      <c r="R504" s="83"/>
      <c r="S504" s="83"/>
      <c r="T504" s="84"/>
      <c r="U504" s="85"/>
      <c r="W504" s="344"/>
    </row>
    <row r="505" spans="1:23" ht="20.100000000000001" customHeight="1" x14ac:dyDescent="0.2">
      <c r="A505" s="76"/>
      <c r="B505" s="452" t="s">
        <v>310</v>
      </c>
      <c r="C505" s="453"/>
      <c r="D505" s="453"/>
      <c r="E505" s="454"/>
      <c r="F505" s="79"/>
      <c r="G505" s="78" t="s">
        <v>61</v>
      </c>
      <c r="H505" s="80">
        <f t="shared" si="27"/>
        <v>0</v>
      </c>
      <c r="I505" s="78" t="s">
        <v>99</v>
      </c>
      <c r="J505" s="80">
        <f>SUM('4月:3月'!F505)</f>
        <v>0</v>
      </c>
      <c r="K505" s="78" t="s">
        <v>99</v>
      </c>
      <c r="L505" s="81" t="str">
        <f t="shared" si="28"/>
        <v/>
      </c>
      <c r="M505" s="78" t="s">
        <v>61</v>
      </c>
      <c r="N505" s="80" t="str">
        <f t="shared" si="29"/>
        <v/>
      </c>
      <c r="O505" s="82" t="s">
        <v>61</v>
      </c>
      <c r="P505" s="123">
        <f>SUM('4月:3月'!H505)</f>
        <v>0</v>
      </c>
      <c r="Q505" s="78" t="s">
        <v>99</v>
      </c>
      <c r="R505" s="83"/>
      <c r="S505" s="83"/>
      <c r="T505" s="84"/>
      <c r="U505" s="85"/>
      <c r="W505" s="344"/>
    </row>
    <row r="506" spans="1:23" ht="20.100000000000001" customHeight="1" x14ac:dyDescent="0.2">
      <c r="A506" s="76"/>
      <c r="B506" s="452" t="s">
        <v>311</v>
      </c>
      <c r="C506" s="453"/>
      <c r="D506" s="453"/>
      <c r="E506" s="454"/>
      <c r="F506" s="79"/>
      <c r="G506" s="78" t="s">
        <v>61</v>
      </c>
      <c r="H506" s="80">
        <f t="shared" si="27"/>
        <v>0</v>
      </c>
      <c r="I506" s="78" t="s">
        <v>99</v>
      </c>
      <c r="J506" s="80">
        <f>SUM('4月:3月'!F506)</f>
        <v>0</v>
      </c>
      <c r="K506" s="78" t="s">
        <v>99</v>
      </c>
      <c r="L506" s="81" t="str">
        <f t="shared" si="28"/>
        <v/>
      </c>
      <c r="M506" s="78" t="s">
        <v>61</v>
      </c>
      <c r="N506" s="80" t="str">
        <f t="shared" si="29"/>
        <v/>
      </c>
      <c r="O506" s="82" t="s">
        <v>61</v>
      </c>
      <c r="P506" s="123">
        <f>SUM('4月:3月'!H506)</f>
        <v>0</v>
      </c>
      <c r="Q506" s="78" t="s">
        <v>99</v>
      </c>
      <c r="R506" s="83"/>
      <c r="S506" s="83"/>
      <c r="T506" s="84"/>
      <c r="U506" s="85"/>
      <c r="W506" s="344"/>
    </row>
    <row r="507" spans="1:23" ht="20.100000000000001" customHeight="1" x14ac:dyDescent="0.2">
      <c r="A507" s="76"/>
      <c r="B507" s="452" t="s">
        <v>313</v>
      </c>
      <c r="C507" s="453"/>
      <c r="D507" s="453"/>
      <c r="E507" s="454"/>
      <c r="F507" s="79"/>
      <c r="G507" s="78" t="s">
        <v>61</v>
      </c>
      <c r="H507" s="80">
        <f t="shared" si="27"/>
        <v>0</v>
      </c>
      <c r="I507" s="78" t="s">
        <v>99</v>
      </c>
      <c r="J507" s="80">
        <f>SUM('4月:3月'!F507)</f>
        <v>0</v>
      </c>
      <c r="K507" s="78" t="s">
        <v>99</v>
      </c>
      <c r="L507" s="81" t="str">
        <f t="shared" si="28"/>
        <v/>
      </c>
      <c r="M507" s="78" t="s">
        <v>61</v>
      </c>
      <c r="N507" s="80" t="str">
        <f t="shared" si="29"/>
        <v/>
      </c>
      <c r="O507" s="82" t="s">
        <v>61</v>
      </c>
      <c r="P507" s="123">
        <f>SUM('4月:3月'!H507)</f>
        <v>0</v>
      </c>
      <c r="Q507" s="78" t="s">
        <v>99</v>
      </c>
      <c r="R507" s="83"/>
      <c r="S507" s="83"/>
      <c r="T507" s="84"/>
      <c r="U507" s="85"/>
      <c r="W507" s="344"/>
    </row>
    <row r="508" spans="1:23" ht="20.100000000000001" customHeight="1" x14ac:dyDescent="0.2">
      <c r="A508" s="76"/>
      <c r="B508" s="452" t="s">
        <v>251</v>
      </c>
      <c r="C508" s="453"/>
      <c r="D508" s="453"/>
      <c r="E508" s="454"/>
      <c r="F508" s="79"/>
      <c r="G508" s="78" t="s">
        <v>61</v>
      </c>
      <c r="H508" s="80">
        <f t="shared" si="27"/>
        <v>0</v>
      </c>
      <c r="I508" s="78" t="s">
        <v>99</v>
      </c>
      <c r="J508" s="80">
        <f>SUM('4月:3月'!F508)</f>
        <v>0</v>
      </c>
      <c r="K508" s="78" t="s">
        <v>99</v>
      </c>
      <c r="L508" s="81" t="str">
        <f t="shared" si="28"/>
        <v/>
      </c>
      <c r="M508" s="78" t="s">
        <v>61</v>
      </c>
      <c r="N508" s="80" t="str">
        <f t="shared" si="29"/>
        <v/>
      </c>
      <c r="O508" s="82" t="s">
        <v>61</v>
      </c>
      <c r="P508" s="123">
        <f>SUM('4月:3月'!H508)</f>
        <v>0</v>
      </c>
      <c r="Q508" s="78" t="s">
        <v>99</v>
      </c>
      <c r="R508" s="83"/>
      <c r="S508" s="83"/>
      <c r="T508" s="84"/>
      <c r="U508" s="85"/>
      <c r="W508" s="344"/>
    </row>
    <row r="509" spans="1:23" ht="20.100000000000001" customHeight="1" x14ac:dyDescent="0.2">
      <c r="A509" s="76"/>
      <c r="B509" s="452" t="s">
        <v>309</v>
      </c>
      <c r="C509" s="453"/>
      <c r="D509" s="453"/>
      <c r="E509" s="454"/>
      <c r="F509" s="79"/>
      <c r="G509" s="78" t="s">
        <v>61</v>
      </c>
      <c r="H509" s="80">
        <f t="shared" si="27"/>
        <v>0</v>
      </c>
      <c r="I509" s="78" t="s">
        <v>84</v>
      </c>
      <c r="J509" s="80">
        <f>SUM('4月:3月'!F509)</f>
        <v>0</v>
      </c>
      <c r="K509" s="78" t="s">
        <v>84</v>
      </c>
      <c r="L509" s="81" t="str">
        <f t="shared" si="28"/>
        <v/>
      </c>
      <c r="M509" s="78" t="s">
        <v>61</v>
      </c>
      <c r="N509" s="80" t="str">
        <f t="shared" si="29"/>
        <v/>
      </c>
      <c r="O509" s="82" t="s">
        <v>61</v>
      </c>
      <c r="P509" s="123">
        <f>SUM('4月:3月'!H509)</f>
        <v>0</v>
      </c>
      <c r="Q509" s="78" t="s">
        <v>84</v>
      </c>
      <c r="R509" s="83"/>
      <c r="S509" s="83"/>
      <c r="T509" s="84"/>
      <c r="U509" s="85"/>
      <c r="W509" s="344"/>
    </row>
    <row r="510" spans="1:23" ht="20.100000000000001" customHeight="1" x14ac:dyDescent="0.2">
      <c r="A510" s="76"/>
      <c r="B510" s="452" t="s">
        <v>348</v>
      </c>
      <c r="C510" s="453"/>
      <c r="D510" s="453"/>
      <c r="E510" s="454"/>
      <c r="F510" s="79"/>
      <c r="G510" s="78" t="s">
        <v>61</v>
      </c>
      <c r="H510" s="80">
        <f t="shared" si="27"/>
        <v>0</v>
      </c>
      <c r="I510" s="78" t="s">
        <v>99</v>
      </c>
      <c r="J510" s="80">
        <f>SUM('4月:3月'!F510)</f>
        <v>0</v>
      </c>
      <c r="K510" s="78" t="s">
        <v>99</v>
      </c>
      <c r="L510" s="81" t="str">
        <f>IF(H510=0,"",ROUND(J510/H510*100,0))</f>
        <v/>
      </c>
      <c r="M510" s="78" t="s">
        <v>61</v>
      </c>
      <c r="N510" s="80" t="str">
        <f>IF(OR(F510=0,L510=""),"",ROUND(L510/F510*100,0))</f>
        <v/>
      </c>
      <c r="O510" s="82" t="s">
        <v>61</v>
      </c>
      <c r="P510" s="123">
        <f>SUM('4月:3月'!H510)</f>
        <v>0</v>
      </c>
      <c r="Q510" s="78" t="s">
        <v>349</v>
      </c>
      <c r="R510" s="83"/>
      <c r="S510" s="83"/>
      <c r="T510" s="84"/>
      <c r="U510" s="85"/>
      <c r="W510" s="344"/>
    </row>
    <row r="511" spans="1:23" ht="19.5" customHeight="1" x14ac:dyDescent="0.2">
      <c r="A511" s="201" t="s">
        <v>467</v>
      </c>
      <c r="B511" s="430" t="s">
        <v>123</v>
      </c>
      <c r="C511" s="431"/>
      <c r="D511" s="431"/>
      <c r="E511" s="432"/>
      <c r="F511" s="79"/>
      <c r="G511" s="77"/>
      <c r="H511" s="77"/>
      <c r="I511" s="77"/>
      <c r="J511" s="77"/>
      <c r="K511" s="77"/>
      <c r="L511" s="77"/>
      <c r="M511" s="77"/>
      <c r="N511" s="77"/>
      <c r="O511" s="77"/>
      <c r="P511" s="77"/>
      <c r="Q511" s="77"/>
      <c r="R511" s="202"/>
      <c r="S511" s="202"/>
      <c r="T511" s="202"/>
      <c r="U511" s="84"/>
      <c r="W511" s="344"/>
    </row>
    <row r="512" spans="1:23" ht="20.100000000000001" customHeight="1" x14ac:dyDescent="0.2">
      <c r="A512" s="337" t="s">
        <v>537</v>
      </c>
      <c r="B512" s="430" t="s">
        <v>52</v>
      </c>
      <c r="C512" s="431"/>
      <c r="D512" s="431"/>
      <c r="E512" s="432"/>
      <c r="F512" s="79"/>
      <c r="G512" s="78" t="s">
        <v>124</v>
      </c>
      <c r="H512" s="80">
        <f t="shared" ref="H512:H518" si="30">J512+P512</f>
        <v>0</v>
      </c>
      <c r="I512" s="78" t="s">
        <v>62</v>
      </c>
      <c r="J512" s="80">
        <f>SUM('4月:3月'!F512)</f>
        <v>0</v>
      </c>
      <c r="K512" s="78" t="s">
        <v>62</v>
      </c>
      <c r="L512" s="81" t="str">
        <f>IF(H512=0,"",ROUND(J512/H512*100,0))</f>
        <v/>
      </c>
      <c r="M512" s="78" t="s">
        <v>61</v>
      </c>
      <c r="N512" s="80" t="str">
        <f>IF(F512=0,"",ROUND(J512/F512*100,0))</f>
        <v/>
      </c>
      <c r="O512" s="82" t="s">
        <v>61</v>
      </c>
      <c r="P512" s="192"/>
      <c r="Q512" s="78"/>
      <c r="R512" s="83"/>
      <c r="S512" s="83"/>
      <c r="T512" s="84"/>
      <c r="U512" s="85"/>
      <c r="W512" s="344"/>
    </row>
    <row r="513" spans="1:23" ht="20.100000000000001" customHeight="1" x14ac:dyDescent="0.2">
      <c r="A513" s="76"/>
      <c r="B513" s="430" t="s">
        <v>125</v>
      </c>
      <c r="C513" s="431"/>
      <c r="D513" s="431"/>
      <c r="E513" s="432"/>
      <c r="F513" s="79"/>
      <c r="G513" s="78" t="s">
        <v>61</v>
      </c>
      <c r="H513" s="80">
        <f t="shared" si="30"/>
        <v>0</v>
      </c>
      <c r="I513" s="78" t="s">
        <v>62</v>
      </c>
      <c r="J513" s="80">
        <f>SUM('4月:3月'!F513)</f>
        <v>0</v>
      </c>
      <c r="K513" s="78" t="s">
        <v>62</v>
      </c>
      <c r="L513" s="81" t="str">
        <f>IF(H513=0,"",ROUND(J513/H513*100,0))</f>
        <v/>
      </c>
      <c r="M513" s="78" t="s">
        <v>61</v>
      </c>
      <c r="N513" s="80" t="str">
        <f>IF(OR(F513=0,L513=""),"",ROUND(L513/F513*100,0))</f>
        <v/>
      </c>
      <c r="O513" s="78" t="s">
        <v>61</v>
      </c>
      <c r="P513" s="123">
        <f>SUM('4月:3月'!H513)</f>
        <v>0</v>
      </c>
      <c r="Q513" s="78" t="s">
        <v>62</v>
      </c>
      <c r="R513" s="83"/>
      <c r="S513" s="83"/>
      <c r="T513" s="84"/>
      <c r="U513" s="85"/>
      <c r="W513" s="344"/>
    </row>
    <row r="514" spans="1:23" ht="20.100000000000001" customHeight="1" x14ac:dyDescent="0.2">
      <c r="A514" s="76"/>
      <c r="B514" s="480" t="s">
        <v>126</v>
      </c>
      <c r="C514" s="481"/>
      <c r="D514" s="481"/>
      <c r="E514" s="482"/>
      <c r="F514" s="97"/>
      <c r="G514" s="90" t="s">
        <v>124</v>
      </c>
      <c r="H514" s="80">
        <f t="shared" si="30"/>
        <v>0</v>
      </c>
      <c r="I514" s="92" t="s">
        <v>62</v>
      </c>
      <c r="J514" s="80">
        <f>SUM('4月:3月'!F514)</f>
        <v>0</v>
      </c>
      <c r="K514" s="92" t="s">
        <v>62</v>
      </c>
      <c r="L514" s="81" t="str">
        <f>IF(H514=0,"",ROUND(J514/H514*100,0))</f>
        <v/>
      </c>
      <c r="M514" s="90" t="s">
        <v>61</v>
      </c>
      <c r="N514" s="80" t="str">
        <f>IF(OR(F514=0,L514=""),"",ROUND(L514/F514*100,0))</f>
        <v/>
      </c>
      <c r="O514" s="95" t="s">
        <v>61</v>
      </c>
      <c r="P514" s="123">
        <f>SUM('4月:3月'!H514)</f>
        <v>0</v>
      </c>
      <c r="Q514" s="78" t="s">
        <v>62</v>
      </c>
      <c r="R514" s="98"/>
      <c r="S514" s="98"/>
      <c r="T514" s="99"/>
      <c r="U514" s="100"/>
      <c r="W514" s="344"/>
    </row>
    <row r="515" spans="1:23" ht="20.100000000000001" customHeight="1" x14ac:dyDescent="0.2">
      <c r="A515" s="76"/>
      <c r="B515" s="421" t="s">
        <v>283</v>
      </c>
      <c r="C515" s="422"/>
      <c r="D515" s="423"/>
      <c r="E515" s="88" t="s">
        <v>284</v>
      </c>
      <c r="F515" s="447"/>
      <c r="G515" s="402" t="s">
        <v>124</v>
      </c>
      <c r="H515" s="91">
        <f t="shared" si="30"/>
        <v>0</v>
      </c>
      <c r="I515" s="92" t="s">
        <v>62</v>
      </c>
      <c r="J515" s="94">
        <f>SUM('4月:3月'!F515)</f>
        <v>0</v>
      </c>
      <c r="K515" s="92" t="s">
        <v>62</v>
      </c>
      <c r="L515" s="419" t="str">
        <f>IF((H515+H516)=0,"",ROUND((J515+J516)/(H515+H516)*100,0))</f>
        <v/>
      </c>
      <c r="M515" s="402" t="s">
        <v>61</v>
      </c>
      <c r="N515" s="393" t="str">
        <f>IF(F515=0,"",ROUND((J515+J516)/F515*100,0))</f>
        <v/>
      </c>
      <c r="O515" s="395" t="s">
        <v>61</v>
      </c>
      <c r="P515" s="182"/>
      <c r="Q515" s="92"/>
      <c r="R515" s="98"/>
      <c r="S515" s="98"/>
      <c r="T515" s="99"/>
      <c r="U515" s="100"/>
      <c r="W515" s="344"/>
    </row>
    <row r="516" spans="1:23" ht="20.100000000000001" customHeight="1" x14ac:dyDescent="0.2">
      <c r="A516" s="76"/>
      <c r="B516" s="427"/>
      <c r="C516" s="428"/>
      <c r="D516" s="429"/>
      <c r="E516" s="114" t="s">
        <v>285</v>
      </c>
      <c r="F516" s="448"/>
      <c r="G516" s="469"/>
      <c r="H516" s="117">
        <f t="shared" si="30"/>
        <v>0</v>
      </c>
      <c r="I516" s="116" t="s">
        <v>62</v>
      </c>
      <c r="J516" s="117">
        <f>SUM('4月:3月'!F516)</f>
        <v>0</v>
      </c>
      <c r="K516" s="116" t="s">
        <v>62</v>
      </c>
      <c r="L516" s="451"/>
      <c r="M516" s="469"/>
      <c r="N516" s="467"/>
      <c r="O516" s="468"/>
      <c r="P516" s="121"/>
      <c r="Q516" s="116"/>
      <c r="R516" s="124"/>
      <c r="S516" s="124"/>
      <c r="T516" s="125"/>
      <c r="U516" s="126"/>
      <c r="W516" s="344"/>
    </row>
    <row r="517" spans="1:23" ht="20.100000000000001" customHeight="1" x14ac:dyDescent="0.2">
      <c r="A517" s="76"/>
      <c r="B517" s="421" t="s">
        <v>155</v>
      </c>
      <c r="C517" s="422"/>
      <c r="D517" s="422"/>
      <c r="E517" s="423"/>
      <c r="F517" s="414"/>
      <c r="G517" s="402" t="s">
        <v>61</v>
      </c>
      <c r="H517" s="393">
        <f t="shared" si="30"/>
        <v>0</v>
      </c>
      <c r="I517" s="402" t="s">
        <v>62</v>
      </c>
      <c r="J517" s="91">
        <f>SUM('4月:3月'!F517)</f>
        <v>0</v>
      </c>
      <c r="K517" s="90" t="s">
        <v>62</v>
      </c>
      <c r="L517" s="203" t="str">
        <f>IF(H517=0,"",ROUND(J517/H517*100,0))</f>
        <v/>
      </c>
      <c r="M517" s="92" t="s">
        <v>61</v>
      </c>
      <c r="N517" s="91" t="str">
        <f>IF(OR(F517=0,L517=""),"",ROUND(L517/F517*100,0))</f>
        <v/>
      </c>
      <c r="O517" s="130" t="s">
        <v>61</v>
      </c>
      <c r="P517" s="96">
        <f>SUM('4月:3月'!H517)</f>
        <v>0</v>
      </c>
      <c r="Q517" s="92" t="s">
        <v>124</v>
      </c>
      <c r="R517" s="98"/>
      <c r="S517" s="98"/>
      <c r="T517" s="99"/>
      <c r="U517" s="100"/>
      <c r="W517" s="344"/>
    </row>
    <row r="518" spans="1:23" ht="19.5" customHeight="1" x14ac:dyDescent="0.2">
      <c r="A518" s="76"/>
      <c r="B518" s="101"/>
      <c r="C518" s="456" t="s">
        <v>258</v>
      </c>
      <c r="D518" s="457"/>
      <c r="E518" s="458"/>
      <c r="F518" s="474"/>
      <c r="G518" s="463"/>
      <c r="H518" s="465">
        <f t="shared" si="30"/>
        <v>0</v>
      </c>
      <c r="I518" s="463"/>
      <c r="J518" s="105">
        <f>SUM('4月:3月'!F518)</f>
        <v>0</v>
      </c>
      <c r="K518" s="172" t="s">
        <v>124</v>
      </c>
      <c r="L518" s="157"/>
      <c r="M518" s="104"/>
      <c r="N518" s="158"/>
      <c r="O518" s="104"/>
      <c r="P518" s="193"/>
      <c r="Q518" s="172"/>
      <c r="R518" s="142"/>
      <c r="S518" s="142"/>
      <c r="T518" s="143"/>
      <c r="U518" s="144"/>
      <c r="W518" s="344"/>
    </row>
    <row r="519" spans="1:23" ht="19.5" customHeight="1" x14ac:dyDescent="0.2">
      <c r="A519" s="76"/>
      <c r="B519" s="101"/>
      <c r="C519" s="204"/>
      <c r="D519" s="456" t="s">
        <v>156</v>
      </c>
      <c r="E519" s="458"/>
      <c r="F519" s="474"/>
      <c r="G519" s="463"/>
      <c r="H519" s="465"/>
      <c r="I519" s="463"/>
      <c r="J519" s="105">
        <f>SUM('4月:3月'!F519)</f>
        <v>0</v>
      </c>
      <c r="K519" s="172" t="s">
        <v>124</v>
      </c>
      <c r="L519" s="157"/>
      <c r="M519" s="156"/>
      <c r="N519" s="158"/>
      <c r="O519" s="156"/>
      <c r="P519" s="160"/>
      <c r="Q519" s="172"/>
      <c r="R519" s="142"/>
      <c r="S519" s="142"/>
      <c r="T519" s="143"/>
      <c r="U519" s="144"/>
      <c r="W519" s="344"/>
    </row>
    <row r="520" spans="1:23" ht="19.5" customHeight="1" x14ac:dyDescent="0.2">
      <c r="A520" s="76"/>
      <c r="B520" s="101"/>
      <c r="C520" s="477" t="s">
        <v>255</v>
      </c>
      <c r="D520" s="478"/>
      <c r="E520" s="479"/>
      <c r="F520" s="476"/>
      <c r="G520" s="469"/>
      <c r="H520" s="467"/>
      <c r="I520" s="469"/>
      <c r="J520" s="117">
        <f>SUM('4月:3月'!F520)</f>
        <v>0</v>
      </c>
      <c r="K520" s="167" t="s">
        <v>124</v>
      </c>
      <c r="L520" s="118"/>
      <c r="M520" s="116"/>
      <c r="N520" s="119"/>
      <c r="O520" s="116"/>
      <c r="P520" s="121"/>
      <c r="Q520" s="167"/>
      <c r="R520" s="124"/>
      <c r="S520" s="124"/>
      <c r="T520" s="143"/>
      <c r="U520" s="144"/>
      <c r="W520" s="344"/>
    </row>
    <row r="521" spans="1:23" ht="20.100000000000001" customHeight="1" x14ac:dyDescent="0.2">
      <c r="A521" s="76"/>
      <c r="B521" s="430" t="s">
        <v>214</v>
      </c>
      <c r="C521" s="431"/>
      <c r="D521" s="431"/>
      <c r="E521" s="432"/>
      <c r="F521" s="79"/>
      <c r="G521" s="78" t="s">
        <v>61</v>
      </c>
      <c r="H521" s="80">
        <f t="shared" ref="H521:H538" si="31">J521+P521</f>
        <v>0</v>
      </c>
      <c r="I521" s="78" t="s">
        <v>62</v>
      </c>
      <c r="J521" s="80">
        <f>SUM('4月:3月'!F521)</f>
        <v>0</v>
      </c>
      <c r="K521" s="78" t="s">
        <v>62</v>
      </c>
      <c r="L521" s="81" t="str">
        <f t="shared" ref="L521:L531" si="32">IF(H521=0,"",ROUND(J521/H521*100,0))</f>
        <v/>
      </c>
      <c r="M521" s="78" t="s">
        <v>61</v>
      </c>
      <c r="N521" s="80" t="str">
        <f t="shared" ref="N521:N531" si="33">IF(OR(F521=0,L521=""),"",ROUND(L521/F521*100,0))</f>
        <v/>
      </c>
      <c r="O521" s="78" t="s">
        <v>61</v>
      </c>
      <c r="P521" s="123">
        <f>SUM('4月:3月'!H521)</f>
        <v>0</v>
      </c>
      <c r="Q521" s="78" t="s">
        <v>62</v>
      </c>
      <c r="R521" s="83"/>
      <c r="S521" s="83"/>
      <c r="T521" s="84"/>
      <c r="U521" s="85"/>
      <c r="W521" s="344"/>
    </row>
    <row r="522" spans="1:23" ht="20.100000000000001" customHeight="1" x14ac:dyDescent="0.2">
      <c r="A522" s="76"/>
      <c r="B522" s="430" t="s">
        <v>252</v>
      </c>
      <c r="C522" s="431"/>
      <c r="D522" s="431"/>
      <c r="E522" s="432"/>
      <c r="F522" s="79"/>
      <c r="G522" s="78" t="s">
        <v>61</v>
      </c>
      <c r="H522" s="80">
        <f t="shared" si="31"/>
        <v>0</v>
      </c>
      <c r="I522" s="78" t="s">
        <v>62</v>
      </c>
      <c r="J522" s="80">
        <f>SUM('4月:3月'!F522)</f>
        <v>0</v>
      </c>
      <c r="K522" s="78" t="s">
        <v>62</v>
      </c>
      <c r="L522" s="81" t="str">
        <f t="shared" si="32"/>
        <v/>
      </c>
      <c r="M522" s="78" t="s">
        <v>61</v>
      </c>
      <c r="N522" s="80" t="str">
        <f t="shared" si="33"/>
        <v/>
      </c>
      <c r="O522" s="78" t="s">
        <v>61</v>
      </c>
      <c r="P522" s="123">
        <f>SUM('4月:3月'!H522)</f>
        <v>0</v>
      </c>
      <c r="Q522" s="78" t="s">
        <v>62</v>
      </c>
      <c r="R522" s="83"/>
      <c r="S522" s="83"/>
      <c r="T522" s="84"/>
      <c r="U522" s="85"/>
      <c r="W522" s="344"/>
    </row>
    <row r="523" spans="1:23" ht="20.100000000000001" customHeight="1" x14ac:dyDescent="0.2">
      <c r="A523" s="76"/>
      <c r="B523" s="430" t="s">
        <v>358</v>
      </c>
      <c r="C523" s="431"/>
      <c r="D523" s="431"/>
      <c r="E523" s="432"/>
      <c r="F523" s="79"/>
      <c r="G523" s="78" t="s">
        <v>360</v>
      </c>
      <c r="H523" s="80">
        <f t="shared" si="31"/>
        <v>0</v>
      </c>
      <c r="I523" s="78" t="s">
        <v>62</v>
      </c>
      <c r="J523" s="80">
        <f>SUM('4月:3月'!F523)</f>
        <v>0</v>
      </c>
      <c r="K523" s="78" t="s">
        <v>62</v>
      </c>
      <c r="L523" s="81" t="str">
        <f>IF(H523=0,"",ROUND(J523/H523*100,0))</f>
        <v/>
      </c>
      <c r="M523" s="78" t="s">
        <v>61</v>
      </c>
      <c r="N523" s="80" t="str">
        <f>IF(OR(F523=0,L523=""),"",ROUND(L523/F523*100,0))</f>
        <v/>
      </c>
      <c r="O523" s="78" t="s">
        <v>61</v>
      </c>
      <c r="P523" s="123">
        <f>SUM('4月:3月'!H523)</f>
        <v>0</v>
      </c>
      <c r="Q523" s="78" t="s">
        <v>62</v>
      </c>
      <c r="R523" s="83"/>
      <c r="S523" s="83"/>
      <c r="T523" s="84"/>
      <c r="U523" s="85"/>
      <c r="W523" s="344"/>
    </row>
    <row r="524" spans="1:23" ht="20.100000000000001" customHeight="1" x14ac:dyDescent="0.2">
      <c r="A524" s="76"/>
      <c r="B524" s="430" t="s">
        <v>215</v>
      </c>
      <c r="C524" s="431"/>
      <c r="D524" s="431"/>
      <c r="E524" s="432"/>
      <c r="F524" s="79"/>
      <c r="G524" s="78" t="s">
        <v>61</v>
      </c>
      <c r="H524" s="80">
        <f t="shared" si="31"/>
        <v>0</v>
      </c>
      <c r="I524" s="78" t="s">
        <v>62</v>
      </c>
      <c r="J524" s="80">
        <f>SUM('4月:3月'!F524)</f>
        <v>0</v>
      </c>
      <c r="K524" s="78" t="s">
        <v>62</v>
      </c>
      <c r="L524" s="81" t="str">
        <f t="shared" si="32"/>
        <v/>
      </c>
      <c r="M524" s="78" t="s">
        <v>61</v>
      </c>
      <c r="N524" s="80" t="str">
        <f t="shared" si="33"/>
        <v/>
      </c>
      <c r="O524" s="78" t="s">
        <v>61</v>
      </c>
      <c r="P524" s="123">
        <f>SUM('4月:3月'!H524)</f>
        <v>0</v>
      </c>
      <c r="Q524" s="78" t="s">
        <v>62</v>
      </c>
      <c r="R524" s="83"/>
      <c r="S524" s="83"/>
      <c r="T524" s="84"/>
      <c r="U524" s="85"/>
      <c r="W524" s="344"/>
    </row>
    <row r="525" spans="1:23" ht="20.100000000000001" customHeight="1" x14ac:dyDescent="0.2">
      <c r="A525" s="76"/>
      <c r="B525" s="430" t="s">
        <v>359</v>
      </c>
      <c r="C525" s="431"/>
      <c r="D525" s="431"/>
      <c r="E525" s="432"/>
      <c r="F525" s="79"/>
      <c r="G525" s="78" t="s">
        <v>360</v>
      </c>
      <c r="H525" s="80">
        <f t="shared" si="31"/>
        <v>0</v>
      </c>
      <c r="I525" s="78" t="s">
        <v>62</v>
      </c>
      <c r="J525" s="80">
        <f>SUM('4月:3月'!F525)</f>
        <v>0</v>
      </c>
      <c r="K525" s="78" t="s">
        <v>62</v>
      </c>
      <c r="L525" s="81" t="str">
        <f>IF(H525=0,"",ROUND(J525/H525*100,0))</f>
        <v/>
      </c>
      <c r="M525" s="78" t="s">
        <v>61</v>
      </c>
      <c r="N525" s="80" t="str">
        <f>IF(OR(F525=0,L525=""),"",ROUND(L525/F525*100,0))</f>
        <v/>
      </c>
      <c r="O525" s="78" t="s">
        <v>61</v>
      </c>
      <c r="P525" s="123">
        <f>SUM('4月:3月'!H525)</f>
        <v>0</v>
      </c>
      <c r="Q525" s="78" t="s">
        <v>62</v>
      </c>
      <c r="R525" s="83"/>
      <c r="S525" s="83"/>
      <c r="T525" s="84"/>
      <c r="U525" s="85"/>
      <c r="W525" s="344"/>
    </row>
    <row r="526" spans="1:23" ht="20.100000000000001" customHeight="1" x14ac:dyDescent="0.2">
      <c r="A526" s="76"/>
      <c r="B526" s="430" t="s">
        <v>272</v>
      </c>
      <c r="C526" s="431"/>
      <c r="D526" s="431"/>
      <c r="E526" s="432"/>
      <c r="F526" s="79"/>
      <c r="G526" s="78" t="s">
        <v>61</v>
      </c>
      <c r="H526" s="80">
        <f t="shared" si="31"/>
        <v>0</v>
      </c>
      <c r="I526" s="78" t="s">
        <v>62</v>
      </c>
      <c r="J526" s="80">
        <f>SUM('4月:3月'!F526)</f>
        <v>0</v>
      </c>
      <c r="K526" s="78" t="s">
        <v>62</v>
      </c>
      <c r="L526" s="81" t="str">
        <f>IF(H526=0,"",ROUND(J526/H526*100,0))</f>
        <v/>
      </c>
      <c r="M526" s="78" t="s">
        <v>61</v>
      </c>
      <c r="N526" s="80" t="str">
        <f t="shared" si="33"/>
        <v/>
      </c>
      <c r="O526" s="78" t="s">
        <v>61</v>
      </c>
      <c r="P526" s="123">
        <f>SUM('4月:3月'!H526)</f>
        <v>0</v>
      </c>
      <c r="Q526" s="78" t="s">
        <v>62</v>
      </c>
      <c r="R526" s="83"/>
      <c r="S526" s="83"/>
      <c r="T526" s="84"/>
      <c r="U526" s="85"/>
      <c r="W526" s="344"/>
    </row>
    <row r="527" spans="1:23" ht="20.100000000000001" customHeight="1" x14ac:dyDescent="0.2">
      <c r="A527" s="76"/>
      <c r="B527" s="430" t="s">
        <v>253</v>
      </c>
      <c r="C527" s="431"/>
      <c r="D527" s="431"/>
      <c r="E527" s="432"/>
      <c r="F527" s="79"/>
      <c r="G527" s="78" t="s">
        <v>61</v>
      </c>
      <c r="H527" s="80">
        <f t="shared" si="31"/>
        <v>0</v>
      </c>
      <c r="I527" s="78" t="s">
        <v>62</v>
      </c>
      <c r="J527" s="80">
        <f>SUM('4月:3月'!F527)</f>
        <v>0</v>
      </c>
      <c r="K527" s="78" t="s">
        <v>62</v>
      </c>
      <c r="L527" s="81" t="str">
        <f t="shared" si="32"/>
        <v/>
      </c>
      <c r="M527" s="78" t="s">
        <v>61</v>
      </c>
      <c r="N527" s="80" t="str">
        <f t="shared" si="33"/>
        <v/>
      </c>
      <c r="O527" s="78" t="s">
        <v>61</v>
      </c>
      <c r="P527" s="123">
        <f>SUM('4月:3月'!H527)</f>
        <v>0</v>
      </c>
      <c r="Q527" s="78" t="s">
        <v>62</v>
      </c>
      <c r="R527" s="83"/>
      <c r="S527" s="83"/>
      <c r="T527" s="84"/>
      <c r="U527" s="85"/>
      <c r="W527" s="344"/>
    </row>
    <row r="528" spans="1:23" ht="20.100000000000001" customHeight="1" x14ac:dyDescent="0.2">
      <c r="A528" s="76"/>
      <c r="B528" s="546" t="s">
        <v>225</v>
      </c>
      <c r="C528" s="547"/>
      <c r="D528" s="547"/>
      <c r="E528" s="548"/>
      <c r="F528" s="166"/>
      <c r="G528" s="167" t="s">
        <v>61</v>
      </c>
      <c r="H528" s="178">
        <f t="shared" si="31"/>
        <v>0</v>
      </c>
      <c r="I528" s="167" t="s">
        <v>62</v>
      </c>
      <c r="J528" s="178">
        <f>SUM('4月:3月'!F528)</f>
        <v>0</v>
      </c>
      <c r="K528" s="167" t="s">
        <v>62</v>
      </c>
      <c r="L528" s="180" t="str">
        <f t="shared" si="32"/>
        <v/>
      </c>
      <c r="M528" s="167" t="s">
        <v>61</v>
      </c>
      <c r="N528" s="178" t="str">
        <f t="shared" si="33"/>
        <v/>
      </c>
      <c r="O528" s="167" t="s">
        <v>61</v>
      </c>
      <c r="P528" s="123">
        <f>SUM('4月:3月'!H528)</f>
        <v>0</v>
      </c>
      <c r="Q528" s="167" t="s">
        <v>62</v>
      </c>
      <c r="R528" s="195"/>
      <c r="S528" s="195"/>
      <c r="T528" s="196"/>
      <c r="U528" s="197"/>
      <c r="W528" s="344"/>
    </row>
    <row r="529" spans="1:23" ht="20.100000000000001" customHeight="1" x14ac:dyDescent="0.2">
      <c r="A529" s="76"/>
      <c r="B529" s="430" t="s">
        <v>254</v>
      </c>
      <c r="C529" s="431"/>
      <c r="D529" s="431"/>
      <c r="E529" s="432"/>
      <c r="F529" s="166"/>
      <c r="G529" s="167" t="s">
        <v>61</v>
      </c>
      <c r="H529" s="178">
        <f t="shared" si="31"/>
        <v>0</v>
      </c>
      <c r="I529" s="167" t="s">
        <v>62</v>
      </c>
      <c r="J529" s="178">
        <f>SUM('4月:3月'!F529)</f>
        <v>0</v>
      </c>
      <c r="K529" s="167" t="s">
        <v>62</v>
      </c>
      <c r="L529" s="180" t="str">
        <f t="shared" si="32"/>
        <v/>
      </c>
      <c r="M529" s="167" t="s">
        <v>61</v>
      </c>
      <c r="N529" s="178" t="str">
        <f t="shared" si="33"/>
        <v/>
      </c>
      <c r="O529" s="167" t="s">
        <v>61</v>
      </c>
      <c r="P529" s="123">
        <f>SUM('4月:3月'!H529)</f>
        <v>0</v>
      </c>
      <c r="Q529" s="167" t="s">
        <v>62</v>
      </c>
      <c r="R529" s="195"/>
      <c r="S529" s="195"/>
      <c r="T529" s="196"/>
      <c r="U529" s="197"/>
      <c r="W529" s="344"/>
    </row>
    <row r="530" spans="1:23" ht="20.100000000000001" customHeight="1" x14ac:dyDescent="0.2">
      <c r="A530" s="76"/>
      <c r="B530" s="430" t="s">
        <v>226</v>
      </c>
      <c r="C530" s="431"/>
      <c r="D530" s="431"/>
      <c r="E530" s="432"/>
      <c r="F530" s="79"/>
      <c r="G530" s="78" t="s">
        <v>62</v>
      </c>
      <c r="H530" s="80">
        <f t="shared" si="31"/>
        <v>0</v>
      </c>
      <c r="I530" s="78" t="s">
        <v>62</v>
      </c>
      <c r="J530" s="80">
        <f>SUM('4月:3月'!F530)</f>
        <v>0</v>
      </c>
      <c r="K530" s="78" t="s">
        <v>62</v>
      </c>
      <c r="L530" s="81" t="str">
        <f>IF(H530=0,"",ROUND(J530/H530*100,0))</f>
        <v/>
      </c>
      <c r="M530" s="78" t="s">
        <v>61</v>
      </c>
      <c r="N530" s="80" t="str">
        <f t="shared" si="33"/>
        <v/>
      </c>
      <c r="O530" s="78" t="s">
        <v>61</v>
      </c>
      <c r="P530" s="123">
        <f>SUM('4月:3月'!H530)</f>
        <v>0</v>
      </c>
      <c r="Q530" s="78" t="s">
        <v>62</v>
      </c>
      <c r="R530" s="83"/>
      <c r="S530" s="83"/>
      <c r="T530" s="84"/>
      <c r="U530" s="85"/>
      <c r="W530" s="344"/>
    </row>
    <row r="531" spans="1:23" ht="20.100000000000001" customHeight="1" x14ac:dyDescent="0.2">
      <c r="A531" s="76"/>
      <c r="B531" s="484" t="s">
        <v>282</v>
      </c>
      <c r="C531" s="485"/>
      <c r="D531" s="485"/>
      <c r="E531" s="486"/>
      <c r="F531" s="89"/>
      <c r="G531" s="90" t="s">
        <v>61</v>
      </c>
      <c r="H531" s="94">
        <f t="shared" si="31"/>
        <v>0</v>
      </c>
      <c r="I531" s="90" t="s">
        <v>62</v>
      </c>
      <c r="J531" s="94">
        <f>SUM('4月:3月'!F531)</f>
        <v>0</v>
      </c>
      <c r="K531" s="90" t="s">
        <v>62</v>
      </c>
      <c r="L531" s="93" t="str">
        <f t="shared" si="32"/>
        <v/>
      </c>
      <c r="M531" s="90" t="s">
        <v>61</v>
      </c>
      <c r="N531" s="94" t="str">
        <f t="shared" si="33"/>
        <v/>
      </c>
      <c r="O531" s="90" t="s">
        <v>61</v>
      </c>
      <c r="P531" s="123">
        <f>SUM('4月:3月'!H531)</f>
        <v>0</v>
      </c>
      <c r="Q531" s="90" t="s">
        <v>62</v>
      </c>
      <c r="R531" s="162"/>
      <c r="S531" s="162"/>
      <c r="T531" s="163"/>
      <c r="U531" s="164"/>
      <c r="W531" s="344"/>
    </row>
    <row r="532" spans="1:23" ht="20.100000000000001" customHeight="1" x14ac:dyDescent="0.2">
      <c r="A532" s="76"/>
      <c r="B532" s="421" t="s">
        <v>297</v>
      </c>
      <c r="C532" s="422"/>
      <c r="D532" s="422"/>
      <c r="E532" s="205" t="s">
        <v>298</v>
      </c>
      <c r="F532" s="414"/>
      <c r="G532" s="402" t="s">
        <v>61</v>
      </c>
      <c r="H532" s="91">
        <f t="shared" si="31"/>
        <v>0</v>
      </c>
      <c r="I532" s="92" t="s">
        <v>84</v>
      </c>
      <c r="J532" s="91">
        <f>SUM('4月:3月'!F532)</f>
        <v>0</v>
      </c>
      <c r="K532" s="92" t="s">
        <v>84</v>
      </c>
      <c r="L532" s="471" t="str">
        <f>IF((H532+H533+H534)=0,"",ROUND((J532+J533+J534)/(H532+H533+H534)*100,0))</f>
        <v/>
      </c>
      <c r="M532" s="402" t="s">
        <v>61</v>
      </c>
      <c r="N532" s="393" t="str">
        <f>IF(OR(F532=0,L532=""),"",ROUND(L532/F532*100,0))</f>
        <v/>
      </c>
      <c r="O532" s="395" t="s">
        <v>61</v>
      </c>
      <c r="P532" s="96">
        <f>SUM('4月:3月'!H532)</f>
        <v>0</v>
      </c>
      <c r="Q532" s="92" t="s">
        <v>84</v>
      </c>
      <c r="R532" s="98"/>
      <c r="S532" s="98"/>
      <c r="T532" s="99"/>
      <c r="U532" s="100"/>
      <c r="W532" s="344"/>
    </row>
    <row r="533" spans="1:23" ht="20.100000000000001" customHeight="1" x14ac:dyDescent="0.2">
      <c r="A533" s="76"/>
      <c r="B533" s="424"/>
      <c r="C533" s="425"/>
      <c r="D533" s="425"/>
      <c r="E533" s="206" t="s">
        <v>299</v>
      </c>
      <c r="F533" s="474"/>
      <c r="G533" s="463"/>
      <c r="H533" s="105">
        <f t="shared" si="31"/>
        <v>0</v>
      </c>
      <c r="I533" s="106" t="s">
        <v>84</v>
      </c>
      <c r="J533" s="105">
        <f>SUM('4月:3月'!F533)</f>
        <v>0</v>
      </c>
      <c r="K533" s="106" t="s">
        <v>84</v>
      </c>
      <c r="L533" s="472"/>
      <c r="M533" s="463"/>
      <c r="N533" s="470"/>
      <c r="O533" s="462"/>
      <c r="P533" s="109">
        <f>SUM('4月:3月'!H533)</f>
        <v>0</v>
      </c>
      <c r="Q533" s="106" t="s">
        <v>84</v>
      </c>
      <c r="R533" s="111"/>
      <c r="S533" s="111"/>
      <c r="T533" s="112"/>
      <c r="U533" s="113"/>
      <c r="W533" s="344"/>
    </row>
    <row r="534" spans="1:23" ht="20.100000000000001" customHeight="1" x14ac:dyDescent="0.2">
      <c r="A534" s="76"/>
      <c r="B534" s="424"/>
      <c r="C534" s="425"/>
      <c r="D534" s="425"/>
      <c r="E534" s="207" t="s">
        <v>300</v>
      </c>
      <c r="F534" s="474"/>
      <c r="G534" s="463"/>
      <c r="H534" s="155">
        <f t="shared" si="31"/>
        <v>0</v>
      </c>
      <c r="I534" s="156" t="s">
        <v>84</v>
      </c>
      <c r="J534" s="155">
        <f>SUM('4月:3月'!F534)</f>
        <v>0</v>
      </c>
      <c r="K534" s="156" t="s">
        <v>84</v>
      </c>
      <c r="L534" s="473"/>
      <c r="M534" s="463"/>
      <c r="N534" s="470"/>
      <c r="O534" s="462"/>
      <c r="P534" s="123">
        <f>SUM('4月:3月'!H534)</f>
        <v>0</v>
      </c>
      <c r="Q534" s="156" t="s">
        <v>84</v>
      </c>
      <c r="R534" s="142"/>
      <c r="S534" s="142"/>
      <c r="T534" s="143"/>
      <c r="U534" s="144"/>
      <c r="W534" s="344"/>
    </row>
    <row r="535" spans="1:23" ht="20.100000000000001" customHeight="1" x14ac:dyDescent="0.2">
      <c r="A535" s="76"/>
      <c r="B535" s="430" t="s">
        <v>315</v>
      </c>
      <c r="C535" s="431"/>
      <c r="D535" s="431"/>
      <c r="E535" s="432"/>
      <c r="F535" s="79"/>
      <c r="G535" s="78" t="s">
        <v>61</v>
      </c>
      <c r="H535" s="80">
        <f t="shared" si="31"/>
        <v>0</v>
      </c>
      <c r="I535" s="78" t="s">
        <v>62</v>
      </c>
      <c r="J535" s="80">
        <f>SUM('4月:3月'!F535)</f>
        <v>0</v>
      </c>
      <c r="K535" s="78" t="s">
        <v>62</v>
      </c>
      <c r="L535" s="81" t="str">
        <f>IF(H535=0,"",ROUND(J535/H535*100,0))</f>
        <v/>
      </c>
      <c r="M535" s="78" t="s">
        <v>61</v>
      </c>
      <c r="N535" s="80" t="str">
        <f>IF(OR(F535=0,L535=""),"",ROUND(L535/F535*100,0))</f>
        <v/>
      </c>
      <c r="O535" s="78" t="s">
        <v>61</v>
      </c>
      <c r="P535" s="123">
        <f>SUM('4月:3月'!H535)</f>
        <v>0</v>
      </c>
      <c r="Q535" s="78" t="s">
        <v>62</v>
      </c>
      <c r="R535" s="83"/>
      <c r="S535" s="83"/>
      <c r="T535" s="84"/>
      <c r="U535" s="85"/>
      <c r="W535" s="344"/>
    </row>
    <row r="536" spans="1:23" ht="20.100000000000001" customHeight="1" x14ac:dyDescent="0.2">
      <c r="A536" s="76"/>
      <c r="B536" s="484" t="s">
        <v>337</v>
      </c>
      <c r="C536" s="485"/>
      <c r="D536" s="485"/>
      <c r="E536" s="486"/>
      <c r="F536" s="89"/>
      <c r="G536" s="90" t="s">
        <v>61</v>
      </c>
      <c r="H536" s="80">
        <f t="shared" si="31"/>
        <v>0</v>
      </c>
      <c r="I536" s="90" t="s">
        <v>62</v>
      </c>
      <c r="J536" s="80">
        <f>SUM('4月:3月'!F536)</f>
        <v>0</v>
      </c>
      <c r="K536" s="90" t="s">
        <v>62</v>
      </c>
      <c r="L536" s="93" t="str">
        <f>IF(H536=0,"",ROUND(J536/H536*100,0))</f>
        <v/>
      </c>
      <c r="M536" s="90" t="s">
        <v>61</v>
      </c>
      <c r="N536" s="94" t="str">
        <f>IF(OR(F536=0,L536=""),"",ROUND(L536/F536*100,0))</f>
        <v/>
      </c>
      <c r="O536" s="90" t="s">
        <v>61</v>
      </c>
      <c r="P536" s="123">
        <f>SUM('4月:3月'!H536)</f>
        <v>0</v>
      </c>
      <c r="Q536" s="90" t="s">
        <v>62</v>
      </c>
      <c r="R536" s="162"/>
      <c r="S536" s="162"/>
      <c r="T536" s="163"/>
      <c r="U536" s="164"/>
      <c r="W536" s="344"/>
    </row>
    <row r="537" spans="1:23" ht="20.100000000000001" customHeight="1" thickBot="1" x14ac:dyDescent="0.25">
      <c r="A537" s="76"/>
      <c r="B537" s="484" t="s">
        <v>369</v>
      </c>
      <c r="C537" s="485"/>
      <c r="D537" s="485"/>
      <c r="E537" s="486"/>
      <c r="F537" s="89"/>
      <c r="G537" s="90" t="s">
        <v>61</v>
      </c>
      <c r="H537" s="94">
        <f t="shared" si="31"/>
        <v>0</v>
      </c>
      <c r="I537" s="90" t="s">
        <v>62</v>
      </c>
      <c r="J537" s="94">
        <f>SUM('4月:3月'!F537)</f>
        <v>0</v>
      </c>
      <c r="K537" s="90" t="s">
        <v>62</v>
      </c>
      <c r="L537" s="93" t="str">
        <f>IF(H537=0,"",ROUND(J537/H537*100,0))</f>
        <v/>
      </c>
      <c r="M537" s="90" t="s">
        <v>61</v>
      </c>
      <c r="N537" s="94" t="str">
        <f>IF(OR(F537=0,L537=""),"",ROUND(L537/F537*100,0))</f>
        <v/>
      </c>
      <c r="O537" s="90" t="s">
        <v>61</v>
      </c>
      <c r="P537" s="169">
        <f>SUM('4月:3月'!H537)</f>
        <v>0</v>
      </c>
      <c r="Q537" s="90" t="s">
        <v>62</v>
      </c>
      <c r="R537" s="162"/>
      <c r="S537" s="162"/>
      <c r="T537" s="163"/>
      <c r="U537" s="164"/>
      <c r="W537" s="344"/>
    </row>
    <row r="538" spans="1:23" ht="20.100000000000001" customHeight="1" thickBot="1" x14ac:dyDescent="0.25">
      <c r="A538" s="208" t="s">
        <v>468</v>
      </c>
      <c r="B538" s="435" t="s">
        <v>407</v>
      </c>
      <c r="C538" s="436"/>
      <c r="D538" s="436"/>
      <c r="E538" s="437"/>
      <c r="F538" s="209"/>
      <c r="G538" s="210" t="s">
        <v>61</v>
      </c>
      <c r="H538" s="211">
        <f t="shared" si="31"/>
        <v>0</v>
      </c>
      <c r="I538" s="210" t="s">
        <v>408</v>
      </c>
      <c r="J538" s="211">
        <f>SUM('4月:3月'!F538)</f>
        <v>0</v>
      </c>
      <c r="K538" s="210" t="s">
        <v>83</v>
      </c>
      <c r="L538" s="212" t="str">
        <f>IF(H538=0,"",ROUND(J538/H538*100,0))</f>
        <v/>
      </c>
      <c r="M538" s="210" t="s">
        <v>61</v>
      </c>
      <c r="N538" s="211" t="str">
        <f>IF(OR(F538=0,L538=""),"",ROUND(L538/F538*100,0))</f>
        <v/>
      </c>
      <c r="O538" s="210" t="s">
        <v>61</v>
      </c>
      <c r="P538" s="213">
        <f>SUM('4月:3月'!H538)</f>
        <v>0</v>
      </c>
      <c r="Q538" s="210" t="s">
        <v>83</v>
      </c>
      <c r="R538" s="214"/>
      <c r="S538" s="214"/>
      <c r="T538" s="215"/>
      <c r="U538" s="216"/>
      <c r="W538" s="344"/>
    </row>
  </sheetData>
  <sheetProtection sheet="1" objects="1" scenarios="1"/>
  <autoFilter ref="A15:W538" xr:uid="{00000000-0001-0000-0500-000000000000}"/>
  <mergeCells count="806">
    <mergeCell ref="O261:O262"/>
    <mergeCell ref="O249:O250"/>
    <mergeCell ref="O246:O247"/>
    <mergeCell ref="M237:M238"/>
    <mergeCell ref="O237:O238"/>
    <mergeCell ref="A240:A241"/>
    <mergeCell ref="C240:D242"/>
    <mergeCell ref="F240:F241"/>
    <mergeCell ref="G240:G241"/>
    <mergeCell ref="M240:M241"/>
    <mergeCell ref="O240:O241"/>
    <mergeCell ref="L246:L247"/>
    <mergeCell ref="L243:L244"/>
    <mergeCell ref="B192:D194"/>
    <mergeCell ref="B189:E189"/>
    <mergeCell ref="B198:D200"/>
    <mergeCell ref="B219:D221"/>
    <mergeCell ref="A228:A229"/>
    <mergeCell ref="C234:D236"/>
    <mergeCell ref="A237:A238"/>
    <mergeCell ref="C237:D239"/>
    <mergeCell ref="D337:D339"/>
    <mergeCell ref="D328:D330"/>
    <mergeCell ref="C331:D333"/>
    <mergeCell ref="D334:D336"/>
    <mergeCell ref="D307:D309"/>
    <mergeCell ref="D310:D312"/>
    <mergeCell ref="A231:A232"/>
    <mergeCell ref="A225:A226"/>
    <mergeCell ref="B225:D227"/>
    <mergeCell ref="B228:D230"/>
    <mergeCell ref="A234:A235"/>
    <mergeCell ref="C277:D279"/>
    <mergeCell ref="B276:E276"/>
    <mergeCell ref="M436:M437"/>
    <mergeCell ref="D427:D429"/>
    <mergeCell ref="F418:F419"/>
    <mergeCell ref="M421:M422"/>
    <mergeCell ref="M406:M407"/>
    <mergeCell ref="L406:L407"/>
    <mergeCell ref="L400:L401"/>
    <mergeCell ref="D403:D405"/>
    <mergeCell ref="D415:D417"/>
    <mergeCell ref="D418:D420"/>
    <mergeCell ref="D424:D426"/>
    <mergeCell ref="D406:D408"/>
    <mergeCell ref="D421:D423"/>
    <mergeCell ref="D430:D432"/>
    <mergeCell ref="G415:G416"/>
    <mergeCell ref="D400:D402"/>
    <mergeCell ref="M433:M434"/>
    <mergeCell ref="L403:L404"/>
    <mergeCell ref="L436:L437"/>
    <mergeCell ref="L409:L410"/>
    <mergeCell ref="L394:L395"/>
    <mergeCell ref="M394:M395"/>
    <mergeCell ref="M391:M392"/>
    <mergeCell ref="O433:O434"/>
    <mergeCell ref="L427:L428"/>
    <mergeCell ref="M427:M428"/>
    <mergeCell ref="O427:O428"/>
    <mergeCell ref="M430:M431"/>
    <mergeCell ref="O430:O431"/>
    <mergeCell ref="L412:L413"/>
    <mergeCell ref="L430:L431"/>
    <mergeCell ref="L421:L422"/>
    <mergeCell ref="L424:L425"/>
    <mergeCell ref="O415:O416"/>
    <mergeCell ref="O421:O422"/>
    <mergeCell ref="M418:M419"/>
    <mergeCell ref="O418:O419"/>
    <mergeCell ref="M424:M425"/>
    <mergeCell ref="O424:O425"/>
    <mergeCell ref="M409:M410"/>
    <mergeCell ref="L397:L398"/>
    <mergeCell ref="O409:O410"/>
    <mergeCell ref="O406:O407"/>
    <mergeCell ref="M388:M389"/>
    <mergeCell ref="N412:N413"/>
    <mergeCell ref="O412:O413"/>
    <mergeCell ref="M415:M416"/>
    <mergeCell ref="M412:M413"/>
    <mergeCell ref="M400:M401"/>
    <mergeCell ref="O397:O398"/>
    <mergeCell ref="O400:O401"/>
    <mergeCell ref="M403:M404"/>
    <mergeCell ref="O403:O404"/>
    <mergeCell ref="M397:M398"/>
    <mergeCell ref="M340:M341"/>
    <mergeCell ref="M358:M359"/>
    <mergeCell ref="L340:L341"/>
    <mergeCell ref="L346:L347"/>
    <mergeCell ref="M355:M356"/>
    <mergeCell ref="M349:M350"/>
    <mergeCell ref="M379:M380"/>
    <mergeCell ref="O379:O380"/>
    <mergeCell ref="O385:O386"/>
    <mergeCell ref="L385:L386"/>
    <mergeCell ref="M385:M386"/>
    <mergeCell ref="L382:L383"/>
    <mergeCell ref="M382:M383"/>
    <mergeCell ref="M376:M377"/>
    <mergeCell ref="O352:O353"/>
    <mergeCell ref="O370:O371"/>
    <mergeCell ref="B537:E537"/>
    <mergeCell ref="O234:O235"/>
    <mergeCell ref="B536:E536"/>
    <mergeCell ref="B535:E535"/>
    <mergeCell ref="O475:O476"/>
    <mergeCell ref="O459:O460"/>
    <mergeCell ref="N246:N247"/>
    <mergeCell ref="F462:F463"/>
    <mergeCell ref="F465:F466"/>
    <mergeCell ref="M277:M278"/>
    <mergeCell ref="F304:F305"/>
    <mergeCell ref="F307:F308"/>
    <mergeCell ref="G307:G308"/>
    <mergeCell ref="M307:M308"/>
    <mergeCell ref="M331:M332"/>
    <mergeCell ref="B529:E529"/>
    <mergeCell ref="M328:M329"/>
    <mergeCell ref="L322:L323"/>
    <mergeCell ref="M322:M323"/>
    <mergeCell ref="M325:M326"/>
    <mergeCell ref="D316:D318"/>
    <mergeCell ref="L319:L320"/>
    <mergeCell ref="N331:N332"/>
    <mergeCell ref="M364:M365"/>
    <mergeCell ref="F491:F493"/>
    <mergeCell ref="B486:E486"/>
    <mergeCell ref="B504:E504"/>
    <mergeCell ref="D325:D327"/>
    <mergeCell ref="G331:G332"/>
    <mergeCell ref="G361:G362"/>
    <mergeCell ref="F358:F359"/>
    <mergeCell ref="G358:G359"/>
    <mergeCell ref="F331:F332"/>
    <mergeCell ref="B530:E530"/>
    <mergeCell ref="B495:E495"/>
    <mergeCell ref="B513:E513"/>
    <mergeCell ref="B523:E523"/>
    <mergeCell ref="B524:E524"/>
    <mergeCell ref="B517:E517"/>
    <mergeCell ref="B510:E510"/>
    <mergeCell ref="B525:E525"/>
    <mergeCell ref="B509:E509"/>
    <mergeCell ref="B503:E503"/>
    <mergeCell ref="B506:E506"/>
    <mergeCell ref="B507:E507"/>
    <mergeCell ref="B528:E528"/>
    <mergeCell ref="B531:E531"/>
    <mergeCell ref="N304:N305"/>
    <mergeCell ref="L283:L284"/>
    <mergeCell ref="L286:L287"/>
    <mergeCell ref="B249:D251"/>
    <mergeCell ref="L313:L314"/>
    <mergeCell ref="M313:M314"/>
    <mergeCell ref="L325:L326"/>
    <mergeCell ref="M316:M317"/>
    <mergeCell ref="M319:M320"/>
    <mergeCell ref="M361:M362"/>
    <mergeCell ref="L358:L359"/>
    <mergeCell ref="L331:L332"/>
    <mergeCell ref="F337:F338"/>
    <mergeCell ref="G337:G338"/>
    <mergeCell ref="F334:F335"/>
    <mergeCell ref="F277:F278"/>
    <mergeCell ref="G465:G466"/>
    <mergeCell ref="L370:L371"/>
    <mergeCell ref="M370:M371"/>
    <mergeCell ref="M373:M374"/>
    <mergeCell ref="L373:L374"/>
    <mergeCell ref="L355:L356"/>
    <mergeCell ref="F310:F311"/>
    <mergeCell ref="C201:D203"/>
    <mergeCell ref="N277:N278"/>
    <mergeCell ref="B195:D197"/>
    <mergeCell ref="F195:F196"/>
    <mergeCell ref="F219:F220"/>
    <mergeCell ref="F198:F199"/>
    <mergeCell ref="B246:D248"/>
    <mergeCell ref="B258:D260"/>
    <mergeCell ref="F273:F274"/>
    <mergeCell ref="B273:D275"/>
    <mergeCell ref="N225:N226"/>
    <mergeCell ref="C261:D263"/>
    <mergeCell ref="B222:D224"/>
    <mergeCell ref="L228:L229"/>
    <mergeCell ref="M228:M229"/>
    <mergeCell ref="C231:D233"/>
    <mergeCell ref="F225:F226"/>
    <mergeCell ref="F228:F229"/>
    <mergeCell ref="F234:F235"/>
    <mergeCell ref="G234:G235"/>
    <mergeCell ref="N249:N250"/>
    <mergeCell ref="M243:M244"/>
    <mergeCell ref="F412:F413"/>
    <mergeCell ref="G228:G229"/>
    <mergeCell ref="F388:F389"/>
    <mergeCell ref="F364:F365"/>
    <mergeCell ref="G418:G419"/>
    <mergeCell ref="F252:F253"/>
    <mergeCell ref="F201:F202"/>
    <mergeCell ref="F192:F193"/>
    <mergeCell ref="F204:F205"/>
    <mergeCell ref="F216:F217"/>
    <mergeCell ref="G195:G196"/>
    <mergeCell ref="G207:G208"/>
    <mergeCell ref="G310:G311"/>
    <mergeCell ref="G277:G278"/>
    <mergeCell ref="F415:F416"/>
    <mergeCell ref="F391:F392"/>
    <mergeCell ref="G391:G392"/>
    <mergeCell ref="G412:G413"/>
    <mergeCell ref="G219:G220"/>
    <mergeCell ref="N149:N150"/>
    <mergeCell ref="L152:L153"/>
    <mergeCell ref="N155:N156"/>
    <mergeCell ref="M155:M156"/>
    <mergeCell ref="L155:L156"/>
    <mergeCell ref="N152:N153"/>
    <mergeCell ref="G155:G156"/>
    <mergeCell ref="G178:G179"/>
    <mergeCell ref="F361:F362"/>
    <mergeCell ref="F178:F179"/>
    <mergeCell ref="F182:F183"/>
    <mergeCell ref="G190:G191"/>
    <mergeCell ref="N228:N229"/>
    <mergeCell ref="M222:M223"/>
    <mergeCell ref="N222:N223"/>
    <mergeCell ref="N185:N186"/>
    <mergeCell ref="M185:M186"/>
    <mergeCell ref="N182:N183"/>
    <mergeCell ref="L219:L220"/>
    <mergeCell ref="M219:M220"/>
    <mergeCell ref="N216:N217"/>
    <mergeCell ref="N195:N196"/>
    <mergeCell ref="N198:N199"/>
    <mergeCell ref="M213:M214"/>
    <mergeCell ref="L192:L193"/>
    <mergeCell ref="L225:L226"/>
    <mergeCell ref="M210:M211"/>
    <mergeCell ref="L216:L217"/>
    <mergeCell ref="M178:M179"/>
    <mergeCell ref="G225:G226"/>
    <mergeCell ref="M160:M161"/>
    <mergeCell ref="N178:N179"/>
    <mergeCell ref="L185:L186"/>
    <mergeCell ref="M204:M205"/>
    <mergeCell ref="M225:M226"/>
    <mergeCell ref="M216:M217"/>
    <mergeCell ref="N175:N176"/>
    <mergeCell ref="M175:M176"/>
    <mergeCell ref="M182:M183"/>
    <mergeCell ref="L175:L176"/>
    <mergeCell ref="L182:L183"/>
    <mergeCell ref="L178:L179"/>
    <mergeCell ref="M246:M247"/>
    <mergeCell ref="O280:O281"/>
    <mergeCell ref="P13:T13"/>
    <mergeCell ref="O119:O120"/>
    <mergeCell ref="O243:O244"/>
    <mergeCell ref="O175:O176"/>
    <mergeCell ref="O178:O179"/>
    <mergeCell ref="O160:O161"/>
    <mergeCell ref="O152:O153"/>
    <mergeCell ref="O155:O156"/>
    <mergeCell ref="O195:O196"/>
    <mergeCell ref="O216:O217"/>
    <mergeCell ref="O185:O186"/>
    <mergeCell ref="O222:O223"/>
    <mergeCell ref="O182:O183"/>
    <mergeCell ref="O140:O141"/>
    <mergeCell ref="O149:O150"/>
    <mergeCell ref="O231:O232"/>
    <mergeCell ref="O198:O199"/>
    <mergeCell ref="O201:O202"/>
    <mergeCell ref="O192:O193"/>
    <mergeCell ref="O228:O229"/>
    <mergeCell ref="O225:O226"/>
    <mergeCell ref="M149:M150"/>
    <mergeCell ref="O361:O362"/>
    <mergeCell ref="O331:O332"/>
    <mergeCell ref="O340:O341"/>
    <mergeCell ref="O343:O344"/>
    <mergeCell ref="N119:N120"/>
    <mergeCell ref="N160:N161"/>
    <mergeCell ref="O270:O271"/>
    <mergeCell ref="M292:M293"/>
    <mergeCell ref="M295:M296"/>
    <mergeCell ref="M298:M299"/>
    <mergeCell ref="N255:N256"/>
    <mergeCell ref="N258:N259"/>
    <mergeCell ref="N273:N274"/>
    <mergeCell ref="N252:N253"/>
    <mergeCell ref="N261:N262"/>
    <mergeCell ref="O292:O293"/>
    <mergeCell ref="O273:O274"/>
    <mergeCell ref="O255:O256"/>
    <mergeCell ref="O252:O253"/>
    <mergeCell ref="O258:O259"/>
    <mergeCell ref="O283:O284"/>
    <mergeCell ref="M231:M232"/>
    <mergeCell ref="N243:N244"/>
    <mergeCell ref="O286:O287"/>
    <mergeCell ref="M301:M302"/>
    <mergeCell ref="M280:M281"/>
    <mergeCell ref="O277:O278"/>
    <mergeCell ref="O264:O265"/>
    <mergeCell ref="O304:O305"/>
    <mergeCell ref="O322:O323"/>
    <mergeCell ref="O316:O317"/>
    <mergeCell ref="O325:O326"/>
    <mergeCell ref="O313:O314"/>
    <mergeCell ref="O289:O290"/>
    <mergeCell ref="M286:M287"/>
    <mergeCell ref="O267:O268"/>
    <mergeCell ref="O436:O437"/>
    <mergeCell ref="O319:O320"/>
    <mergeCell ref="O472:O473"/>
    <mergeCell ref="N459:N460"/>
    <mergeCell ref="O465:O466"/>
    <mergeCell ref="O462:O463"/>
    <mergeCell ref="N462:N463"/>
    <mergeCell ref="O337:O338"/>
    <mergeCell ref="N358:N359"/>
    <mergeCell ref="O358:O359"/>
    <mergeCell ref="O367:O368"/>
    <mergeCell ref="O373:O374"/>
    <mergeCell ref="O355:O356"/>
    <mergeCell ref="O346:O347"/>
    <mergeCell ref="O388:O389"/>
    <mergeCell ref="N385:N386"/>
    <mergeCell ref="O382:O383"/>
    <mergeCell ref="O394:O395"/>
    <mergeCell ref="O391:O392"/>
    <mergeCell ref="O328:O329"/>
    <mergeCell ref="O349:O350"/>
    <mergeCell ref="O376:O377"/>
    <mergeCell ref="O364:O365"/>
    <mergeCell ref="O334:O335"/>
    <mergeCell ref="D295:D297"/>
    <mergeCell ref="C280:C294"/>
    <mergeCell ref="C295:C303"/>
    <mergeCell ref="D301:D303"/>
    <mergeCell ref="D322:D324"/>
    <mergeCell ref="B412:B438"/>
    <mergeCell ref="C412:D414"/>
    <mergeCell ref="D394:D396"/>
    <mergeCell ref="D319:D321"/>
    <mergeCell ref="D373:D375"/>
    <mergeCell ref="D388:D390"/>
    <mergeCell ref="D391:D393"/>
    <mergeCell ref="D397:D399"/>
    <mergeCell ref="D367:D369"/>
    <mergeCell ref="C385:D387"/>
    <mergeCell ref="D280:D282"/>
    <mergeCell ref="D298:D300"/>
    <mergeCell ref="D283:D285"/>
    <mergeCell ref="D289:D291"/>
    <mergeCell ref="B385:B411"/>
    <mergeCell ref="G273:G274"/>
    <mergeCell ref="G258:G259"/>
    <mergeCell ref="G231:G232"/>
    <mergeCell ref="G246:G247"/>
    <mergeCell ref="B255:D257"/>
    <mergeCell ref="F246:F247"/>
    <mergeCell ref="G243:G244"/>
    <mergeCell ref="F261:F262"/>
    <mergeCell ref="G264:G265"/>
    <mergeCell ref="G270:G271"/>
    <mergeCell ref="G261:G262"/>
    <mergeCell ref="G249:G250"/>
    <mergeCell ref="G252:G253"/>
    <mergeCell ref="G255:G256"/>
    <mergeCell ref="B243:D245"/>
    <mergeCell ref="F231:F232"/>
    <mergeCell ref="B252:D254"/>
    <mergeCell ref="C264:C272"/>
    <mergeCell ref="F237:F238"/>
    <mergeCell ref="G237:G238"/>
    <mergeCell ref="G192:G193"/>
    <mergeCell ref="G201:G202"/>
    <mergeCell ref="G198:G199"/>
    <mergeCell ref="F149:F150"/>
    <mergeCell ref="F140:F141"/>
    <mergeCell ref="F175:F176"/>
    <mergeCell ref="F160:F161"/>
    <mergeCell ref="F190:F191"/>
    <mergeCell ref="F155:F156"/>
    <mergeCell ref="G185:G186"/>
    <mergeCell ref="F152:F153"/>
    <mergeCell ref="G152:G153"/>
    <mergeCell ref="G149:G150"/>
    <mergeCell ref="L140:L141"/>
    <mergeCell ref="B185:D187"/>
    <mergeCell ref="B181:E181"/>
    <mergeCell ref="B178:D180"/>
    <mergeCell ref="C191:E191"/>
    <mergeCell ref="D143:D145"/>
    <mergeCell ref="D146:D148"/>
    <mergeCell ref="B149:D151"/>
    <mergeCell ref="B140:B148"/>
    <mergeCell ref="C140:D142"/>
    <mergeCell ref="B155:D157"/>
    <mergeCell ref="B190:E190"/>
    <mergeCell ref="G175:G176"/>
    <mergeCell ref="F185:F186"/>
    <mergeCell ref="G182:G183"/>
    <mergeCell ref="L149:L150"/>
    <mergeCell ref="B59:E59"/>
    <mergeCell ref="B60:E60"/>
    <mergeCell ref="B62:E62"/>
    <mergeCell ref="B61:E61"/>
    <mergeCell ref="B63:E63"/>
    <mergeCell ref="B64:E64"/>
    <mergeCell ref="L119:L120"/>
    <mergeCell ref="D163:D165"/>
    <mergeCell ref="B160:B174"/>
    <mergeCell ref="B152:D154"/>
    <mergeCell ref="B158:E158"/>
    <mergeCell ref="B159:E159"/>
    <mergeCell ref="D169:D171"/>
    <mergeCell ref="D172:D174"/>
    <mergeCell ref="B113:E113"/>
    <mergeCell ref="B115:E115"/>
    <mergeCell ref="B116:E116"/>
    <mergeCell ref="B89:E89"/>
    <mergeCell ref="B93:E93"/>
    <mergeCell ref="B94:E94"/>
    <mergeCell ref="B95:E95"/>
    <mergeCell ref="B98:E98"/>
    <mergeCell ref="B118:E118"/>
    <mergeCell ref="B83:E83"/>
    <mergeCell ref="M119:M120"/>
    <mergeCell ref="L160:L161"/>
    <mergeCell ref="F119:F120"/>
    <mergeCell ref="C160:D162"/>
    <mergeCell ref="B71:E71"/>
    <mergeCell ref="B72:E72"/>
    <mergeCell ref="B73:E73"/>
    <mergeCell ref="B74:E74"/>
    <mergeCell ref="B75:E75"/>
    <mergeCell ref="B109:E109"/>
    <mergeCell ref="B114:E114"/>
    <mergeCell ref="B110:E110"/>
    <mergeCell ref="B87:E87"/>
    <mergeCell ref="B88:E88"/>
    <mergeCell ref="B90:E90"/>
    <mergeCell ref="B91:E91"/>
    <mergeCell ref="B80:E80"/>
    <mergeCell ref="B92:E92"/>
    <mergeCell ref="B81:E81"/>
    <mergeCell ref="B82:E82"/>
    <mergeCell ref="B117:E117"/>
    <mergeCell ref="D122:D124"/>
    <mergeCell ref="D128:D130"/>
    <mergeCell ref="C119:D121"/>
    <mergeCell ref="L289:L290"/>
    <mergeCell ref="L270:L271"/>
    <mergeCell ref="L258:L259"/>
    <mergeCell ref="L277:L278"/>
    <mergeCell ref="L249:L250"/>
    <mergeCell ref="L261:L262"/>
    <mergeCell ref="M283:M284"/>
    <mergeCell ref="M289:M290"/>
    <mergeCell ref="L280:L281"/>
    <mergeCell ref="M267:M268"/>
    <mergeCell ref="M252:M253"/>
    <mergeCell ref="M258:M259"/>
    <mergeCell ref="M270:M271"/>
    <mergeCell ref="M255:M256"/>
    <mergeCell ref="L273:L274"/>
    <mergeCell ref="L252:L253"/>
    <mergeCell ref="L255:L256"/>
    <mergeCell ref="M249:M250"/>
    <mergeCell ref="B84:E84"/>
    <mergeCell ref="B85:E85"/>
    <mergeCell ref="B86:E86"/>
    <mergeCell ref="B175:D177"/>
    <mergeCell ref="B111:E111"/>
    <mergeCell ref="B112:E112"/>
    <mergeCell ref="B107:E107"/>
    <mergeCell ref="B108:E108"/>
    <mergeCell ref="B106:E106"/>
    <mergeCell ref="B100:E100"/>
    <mergeCell ref="B101:E101"/>
    <mergeCell ref="B103:E103"/>
    <mergeCell ref="B97:E97"/>
    <mergeCell ref="B96:E96"/>
    <mergeCell ref="B105:E105"/>
    <mergeCell ref="B99:E99"/>
    <mergeCell ref="B104:E104"/>
    <mergeCell ref="B102:E102"/>
    <mergeCell ref="B119:B139"/>
    <mergeCell ref="D166:D168"/>
    <mergeCell ref="B65:E65"/>
    <mergeCell ref="B66:E66"/>
    <mergeCell ref="B67:E67"/>
    <mergeCell ref="B68:E68"/>
    <mergeCell ref="B69:E69"/>
    <mergeCell ref="B70:E70"/>
    <mergeCell ref="B77:E77"/>
    <mergeCell ref="B78:E78"/>
    <mergeCell ref="B79:E79"/>
    <mergeCell ref="B76:E76"/>
    <mergeCell ref="B58:E58"/>
    <mergeCell ref="B36:E36"/>
    <mergeCell ref="B33:E33"/>
    <mergeCell ref="B47:E47"/>
    <mergeCell ref="B48:E48"/>
    <mergeCell ref="B49:E49"/>
    <mergeCell ref="B57:E57"/>
    <mergeCell ref="B50:E50"/>
    <mergeCell ref="B52:E52"/>
    <mergeCell ref="B53:E53"/>
    <mergeCell ref="B46:E46"/>
    <mergeCell ref="B55:E55"/>
    <mergeCell ref="B51:E51"/>
    <mergeCell ref="B56:E56"/>
    <mergeCell ref="B54:E54"/>
    <mergeCell ref="B44:E44"/>
    <mergeCell ref="B45:E45"/>
    <mergeCell ref="B43:E43"/>
    <mergeCell ref="B41:E41"/>
    <mergeCell ref="B27:E27"/>
    <mergeCell ref="B28:E28"/>
    <mergeCell ref="B37:E37"/>
    <mergeCell ref="B34:E34"/>
    <mergeCell ref="B38:E38"/>
    <mergeCell ref="B42:E42"/>
    <mergeCell ref="N10:O10"/>
    <mergeCell ref="B31:E31"/>
    <mergeCell ref="B32:E32"/>
    <mergeCell ref="B16:E16"/>
    <mergeCell ref="B17:E17"/>
    <mergeCell ref="B26:E26"/>
    <mergeCell ref="B35:E35"/>
    <mergeCell ref="B19:E19"/>
    <mergeCell ref="B13:E13"/>
    <mergeCell ref="B18:E18"/>
    <mergeCell ref="B39:E39"/>
    <mergeCell ref="B20:E20"/>
    <mergeCell ref="B21:E21"/>
    <mergeCell ref="B22:E22"/>
    <mergeCell ref="B23:E23"/>
    <mergeCell ref="B25:E25"/>
    <mergeCell ref="B24:E24"/>
    <mergeCell ref="B40:E40"/>
    <mergeCell ref="B30:E30"/>
    <mergeCell ref="B29:E29"/>
    <mergeCell ref="A264:A265"/>
    <mergeCell ref="B447:E447"/>
    <mergeCell ref="D436:D438"/>
    <mergeCell ref="D382:D384"/>
    <mergeCell ref="C421:C438"/>
    <mergeCell ref="C394:C411"/>
    <mergeCell ref="B261:B272"/>
    <mergeCell ref="C313:C330"/>
    <mergeCell ref="D409:D411"/>
    <mergeCell ref="A270:A271"/>
    <mergeCell ref="A267:A268"/>
    <mergeCell ref="D270:D272"/>
    <mergeCell ref="B304:B330"/>
    <mergeCell ref="C304:D306"/>
    <mergeCell ref="B331:B357"/>
    <mergeCell ref="D267:D269"/>
    <mergeCell ref="D292:D294"/>
    <mergeCell ref="D286:D288"/>
    <mergeCell ref="D349:D351"/>
    <mergeCell ref="D433:D435"/>
    <mergeCell ref="D379:D381"/>
    <mergeCell ref="D376:D378"/>
    <mergeCell ref="D364:D366"/>
    <mergeCell ref="C367:C384"/>
    <mergeCell ref="C358:D360"/>
    <mergeCell ref="D340:D342"/>
    <mergeCell ref="D352:D354"/>
    <mergeCell ref="D346:D348"/>
    <mergeCell ref="D455:E455"/>
    <mergeCell ref="D456:E456"/>
    <mergeCell ref="B442:E442"/>
    <mergeCell ref="B454:E454"/>
    <mergeCell ref="B452:E452"/>
    <mergeCell ref="B358:B384"/>
    <mergeCell ref="D361:D363"/>
    <mergeCell ref="D343:D345"/>
    <mergeCell ref="D355:D357"/>
    <mergeCell ref="C340:C357"/>
    <mergeCell ref="B446:E446"/>
    <mergeCell ref="B448:E448"/>
    <mergeCell ref="D370:D372"/>
    <mergeCell ref="D440:E440"/>
    <mergeCell ref="G472:G473"/>
    <mergeCell ref="G462:G463"/>
    <mergeCell ref="L343:L344"/>
    <mergeCell ref="A450:A451"/>
    <mergeCell ref="B500:E500"/>
    <mergeCell ref="B450:E450"/>
    <mergeCell ref="B449:E449"/>
    <mergeCell ref="B439:E439"/>
    <mergeCell ref="F482:F483"/>
    <mergeCell ref="B490:E490"/>
    <mergeCell ref="F472:F473"/>
    <mergeCell ref="F468:F469"/>
    <mergeCell ref="F475:F476"/>
    <mergeCell ref="L465:L466"/>
    <mergeCell ref="L462:L463"/>
    <mergeCell ref="L352:L353"/>
    <mergeCell ref="F385:F386"/>
    <mergeCell ref="G385:G386"/>
    <mergeCell ref="G388:G389"/>
    <mergeCell ref="G364:G365"/>
    <mergeCell ref="F459:F460"/>
    <mergeCell ref="B451:E451"/>
    <mergeCell ref="D488:E488"/>
    <mergeCell ref="D441:E441"/>
    <mergeCell ref="L532:L534"/>
    <mergeCell ref="B497:E497"/>
    <mergeCell ref="G475:G476"/>
    <mergeCell ref="F532:F534"/>
    <mergeCell ref="G532:G534"/>
    <mergeCell ref="G482:G483"/>
    <mergeCell ref="L482:L483"/>
    <mergeCell ref="B482:D484"/>
    <mergeCell ref="B532:D534"/>
    <mergeCell ref="L491:L493"/>
    <mergeCell ref="G515:G516"/>
    <mergeCell ref="B489:E489"/>
    <mergeCell ref="H517:H520"/>
    <mergeCell ref="G491:G493"/>
    <mergeCell ref="G517:G520"/>
    <mergeCell ref="I517:I520"/>
    <mergeCell ref="F517:F520"/>
    <mergeCell ref="B512:E512"/>
    <mergeCell ref="C520:E520"/>
    <mergeCell ref="B511:E511"/>
    <mergeCell ref="B505:E505"/>
    <mergeCell ref="B508:E508"/>
    <mergeCell ref="B514:E514"/>
    <mergeCell ref="D519:E519"/>
    <mergeCell ref="O532:O534"/>
    <mergeCell ref="N468:N469"/>
    <mergeCell ref="N465:N466"/>
    <mergeCell ref="N472:N473"/>
    <mergeCell ref="O482:O483"/>
    <mergeCell ref="M532:M534"/>
    <mergeCell ref="N491:N493"/>
    <mergeCell ref="M472:M473"/>
    <mergeCell ref="N515:N516"/>
    <mergeCell ref="O515:O516"/>
    <mergeCell ref="N482:N483"/>
    <mergeCell ref="O491:O493"/>
    <mergeCell ref="O468:O469"/>
    <mergeCell ref="M468:M469"/>
    <mergeCell ref="M515:M516"/>
    <mergeCell ref="M482:M483"/>
    <mergeCell ref="M491:M493"/>
    <mergeCell ref="N532:N534"/>
    <mergeCell ref="M465:M466"/>
    <mergeCell ref="N475:N476"/>
    <mergeCell ref="M475:M476"/>
    <mergeCell ref="B527:E527"/>
    <mergeCell ref="C518:E518"/>
    <mergeCell ref="B522:E522"/>
    <mergeCell ref="B526:E526"/>
    <mergeCell ref="B521:E521"/>
    <mergeCell ref="B468:D470"/>
    <mergeCell ref="B481:E481"/>
    <mergeCell ref="B453:E453"/>
    <mergeCell ref="B457:E457"/>
    <mergeCell ref="B459:D461"/>
    <mergeCell ref="B465:D467"/>
    <mergeCell ref="B479:E479"/>
    <mergeCell ref="B478:E478"/>
    <mergeCell ref="B501:E501"/>
    <mergeCell ref="B480:E480"/>
    <mergeCell ref="B472:D474"/>
    <mergeCell ref="B485:E485"/>
    <mergeCell ref="B475:D477"/>
    <mergeCell ref="B496:E496"/>
    <mergeCell ref="B499:E499"/>
    <mergeCell ref="B498:E498"/>
    <mergeCell ref="D487:E487"/>
    <mergeCell ref="B462:D464"/>
    <mergeCell ref="B458:E458"/>
    <mergeCell ref="L515:L516"/>
    <mergeCell ref="B502:E502"/>
    <mergeCell ref="B491:C494"/>
    <mergeCell ref="B471:E471"/>
    <mergeCell ref="A204:A205"/>
    <mergeCell ref="D204:D206"/>
    <mergeCell ref="G222:G223"/>
    <mergeCell ref="A213:A214"/>
    <mergeCell ref="F207:F208"/>
    <mergeCell ref="B216:D218"/>
    <mergeCell ref="G213:G214"/>
    <mergeCell ref="A207:A208"/>
    <mergeCell ref="A210:A211"/>
    <mergeCell ref="D210:D212"/>
    <mergeCell ref="F210:F211"/>
    <mergeCell ref="G210:G211"/>
    <mergeCell ref="F222:F223"/>
    <mergeCell ref="G216:G217"/>
    <mergeCell ref="G204:G205"/>
    <mergeCell ref="K301:K302"/>
    <mergeCell ref="L475:L476"/>
    <mergeCell ref="L459:L460"/>
    <mergeCell ref="G304:G305"/>
    <mergeCell ref="L472:L473"/>
    <mergeCell ref="B538:E538"/>
    <mergeCell ref="O213:O214"/>
    <mergeCell ref="C204:C215"/>
    <mergeCell ref="B201:B215"/>
    <mergeCell ref="D213:D215"/>
    <mergeCell ref="F213:F214"/>
    <mergeCell ref="O204:O205"/>
    <mergeCell ref="M207:M208"/>
    <mergeCell ref="O207:O208"/>
    <mergeCell ref="D207:D209"/>
    <mergeCell ref="M264:M265"/>
    <mergeCell ref="F270:F271"/>
    <mergeCell ref="M261:M262"/>
    <mergeCell ref="F243:F244"/>
    <mergeCell ref="F267:F268"/>
    <mergeCell ref="D264:D266"/>
    <mergeCell ref="G267:G268"/>
    <mergeCell ref="B277:B303"/>
    <mergeCell ref="F255:F256"/>
    <mergeCell ref="F249:F250"/>
    <mergeCell ref="F258:F259"/>
    <mergeCell ref="F515:F516"/>
    <mergeCell ref="B515:D516"/>
    <mergeCell ref="D492:D494"/>
    <mergeCell ref="G119:G120"/>
    <mergeCell ref="G134:G135"/>
    <mergeCell ref="G172:G173"/>
    <mergeCell ref="G160:G161"/>
    <mergeCell ref="B182:D184"/>
    <mergeCell ref="B188:E188"/>
    <mergeCell ref="M273:M274"/>
    <mergeCell ref="D134:D136"/>
    <mergeCell ref="D137:D139"/>
    <mergeCell ref="F264:F265"/>
    <mergeCell ref="L222:L223"/>
    <mergeCell ref="F122:F123"/>
    <mergeCell ref="G122:G123"/>
    <mergeCell ref="F125:F126"/>
    <mergeCell ref="G125:G126"/>
    <mergeCell ref="F128:F129"/>
    <mergeCell ref="G128:G129"/>
    <mergeCell ref="F134:F135"/>
    <mergeCell ref="F137:F138"/>
    <mergeCell ref="F131:F132"/>
    <mergeCell ref="G131:G132"/>
    <mergeCell ref="G140:G141"/>
    <mergeCell ref="M140:M141"/>
    <mergeCell ref="M152:M153"/>
    <mergeCell ref="M459:M460"/>
    <mergeCell ref="G468:G469"/>
    <mergeCell ref="L292:L293"/>
    <mergeCell ref="L304:L305"/>
    <mergeCell ref="G334:G335"/>
    <mergeCell ref="L376:L377"/>
    <mergeCell ref="L443:L444"/>
    <mergeCell ref="L316:L317"/>
    <mergeCell ref="L328:L329"/>
    <mergeCell ref="L349:L350"/>
    <mergeCell ref="L367:L368"/>
    <mergeCell ref="L433:L434"/>
    <mergeCell ref="L379:L380"/>
    <mergeCell ref="M334:M335"/>
    <mergeCell ref="M304:M305"/>
    <mergeCell ref="M352:M353"/>
    <mergeCell ref="M462:M463"/>
    <mergeCell ref="M310:M311"/>
    <mergeCell ref="M337:M338"/>
    <mergeCell ref="M367:M368"/>
    <mergeCell ref="M346:M347"/>
    <mergeCell ref="L468:L469"/>
    <mergeCell ref="G459:G460"/>
    <mergeCell ref="M343:M344"/>
    <mergeCell ref="N140:N141"/>
    <mergeCell ref="N443:N444"/>
    <mergeCell ref="O443:O444"/>
    <mergeCell ref="D125:D127"/>
    <mergeCell ref="D131:D133"/>
    <mergeCell ref="G137:G138"/>
    <mergeCell ref="M234:M235"/>
    <mergeCell ref="O210:O211"/>
    <mergeCell ref="M192:M193"/>
    <mergeCell ref="M195:M196"/>
    <mergeCell ref="M201:M202"/>
    <mergeCell ref="L201:L202"/>
    <mergeCell ref="L198:L199"/>
    <mergeCell ref="N201:N202"/>
    <mergeCell ref="N192:N193"/>
    <mergeCell ref="M198:M199"/>
    <mergeCell ref="N219:N220"/>
    <mergeCell ref="O219:O220"/>
    <mergeCell ref="B443:D445"/>
    <mergeCell ref="F443:F444"/>
    <mergeCell ref="G443:G444"/>
    <mergeCell ref="L195:L196"/>
    <mergeCell ref="M443:M444"/>
    <mergeCell ref="D313:D315"/>
  </mergeCells>
  <phoneticPr fontId="2"/>
  <printOptions horizontalCentered="1"/>
  <pageMargins left="0.39370078740157483" right="0.39370078740157483" top="0.59055118110236227" bottom="0.51181102362204722" header="0.39370078740157483" footer="0.39370078740157483"/>
  <pageSetup paperSize="8" scale="57" fitToHeight="0" orientation="landscape" useFirstPageNumber="1" r:id="rId1"/>
  <headerFooter>
    <oddFooter>&amp;C― &amp;P ―</oddFooter>
  </headerFooter>
  <rowBreaks count="8" manualBreakCount="8">
    <brk id="118" max="16383" man="1"/>
    <brk id="181" max="20" man="1"/>
    <brk id="248" max="20" man="1"/>
    <brk id="276" max="16383" man="1"/>
    <brk id="330" max="16383" man="1"/>
    <brk id="384" max="16383" man="1"/>
    <brk id="442" max="16383" man="1"/>
    <brk id="500" max="16383" man="1"/>
  </rowBreaks>
  <ignoredErrors>
    <ignoredError sqref="H486"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H17" sqref="H17"/>
    </sheetView>
  </sheetViews>
  <sheetFormatPr defaultColWidth="9" defaultRowHeight="20.100000000000001" customHeight="1" x14ac:dyDescent="0.2"/>
  <cols>
    <col min="1" max="1" width="23.44140625" style="31" customWidth="1"/>
    <col min="2" max="2" width="4.6640625" style="31" customWidth="1"/>
    <col min="3" max="3" width="10.33203125" style="31" customWidth="1"/>
    <col min="4" max="4" width="21.77734375" style="31" customWidth="1"/>
    <col min="5" max="5" width="24.6640625" style="31" customWidth="1"/>
    <col min="6" max="6" width="20.6640625" style="31" customWidth="1"/>
    <col min="7" max="7" width="4.6640625" style="31" customWidth="1"/>
    <col min="8" max="8" width="20.6640625" style="31" customWidth="1"/>
    <col min="9" max="9" width="4.6640625" style="31" customWidth="1"/>
    <col min="10" max="19" width="21.109375" style="31" customWidth="1"/>
    <col min="20" max="21" width="18.6640625" style="31" customWidth="1"/>
    <col min="22" max="16384" width="9" style="31"/>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4月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77">
        <f>H7*J7</f>
        <v>0</v>
      </c>
      <c r="M7" s="240" t="s">
        <v>2</v>
      </c>
      <c r="N7" s="241"/>
      <c r="O7" s="242"/>
      <c r="P7" s="221"/>
      <c r="Q7" s="221"/>
      <c r="R7" s="221"/>
      <c r="S7" s="221"/>
    </row>
    <row r="8" spans="1:20" ht="19.8" customHeight="1" x14ac:dyDescent="0.2">
      <c r="A8" s="221"/>
      <c r="F8" s="237" t="s">
        <v>240</v>
      </c>
      <c r="G8" s="238"/>
      <c r="H8" s="202"/>
      <c r="I8" s="239" t="s">
        <v>90</v>
      </c>
      <c r="J8" s="79"/>
      <c r="K8" s="239" t="s">
        <v>496</v>
      </c>
      <c r="L8" s="77">
        <f>H8*J8</f>
        <v>0</v>
      </c>
      <c r="M8" s="240" t="s">
        <v>2</v>
      </c>
      <c r="N8" s="243"/>
      <c r="O8" s="244"/>
      <c r="P8" s="221"/>
      <c r="Q8" s="221"/>
      <c r="R8" s="221"/>
      <c r="S8" s="221"/>
    </row>
    <row r="9" spans="1:20" ht="19.8" customHeight="1" x14ac:dyDescent="0.2">
      <c r="A9" s="221"/>
      <c r="F9" s="237" t="s">
        <v>241</v>
      </c>
      <c r="G9" s="238"/>
      <c r="H9" s="202"/>
      <c r="I9" s="239" t="s">
        <v>90</v>
      </c>
      <c r="J9" s="79"/>
      <c r="K9" s="239" t="s">
        <v>496</v>
      </c>
      <c r="L9" s="77">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253"/>
      <c r="K13" s="253"/>
      <c r="L13" s="253"/>
      <c r="M13" s="253"/>
      <c r="N13" s="253"/>
      <c r="O13" s="253"/>
      <c r="P13" s="253"/>
      <c r="Q13" s="253"/>
      <c r="R13" s="254"/>
      <c r="S13" s="255" t="s">
        <v>529</v>
      </c>
    </row>
    <row r="14" spans="1:20" ht="19.8"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517" t="s">
        <v>5</v>
      </c>
      <c r="C16" s="518"/>
      <c r="D16" s="518"/>
      <c r="E16" s="519"/>
      <c r="F16" s="268">
        <f>N6</f>
        <v>0</v>
      </c>
      <c r="G16" s="66" t="s">
        <v>1</v>
      </c>
      <c r="H16" s="67"/>
      <c r="I16" s="66" t="s">
        <v>1</v>
      </c>
      <c r="J16" s="67"/>
      <c r="K16" s="67"/>
      <c r="L16" s="67"/>
      <c r="M16" s="67"/>
      <c r="N16" s="67"/>
      <c r="O16" s="67"/>
      <c r="P16" s="67"/>
      <c r="Q16" s="67"/>
      <c r="R16" s="67"/>
      <c r="S16" s="269"/>
    </row>
    <row r="17" spans="1:19" ht="21" customHeight="1" x14ac:dyDescent="0.2">
      <c r="A17" s="76"/>
      <c r="B17" s="507" t="s">
        <v>6</v>
      </c>
      <c r="C17" s="508"/>
      <c r="D17" s="508"/>
      <c r="E17" s="509"/>
      <c r="F17" s="79"/>
      <c r="G17" s="78" t="s">
        <v>2</v>
      </c>
      <c r="H17" s="79"/>
      <c r="I17" s="78" t="s">
        <v>2</v>
      </c>
      <c r="J17" s="79"/>
      <c r="K17" s="79"/>
      <c r="L17" s="79"/>
      <c r="M17" s="79"/>
      <c r="N17" s="79"/>
      <c r="O17" s="79"/>
      <c r="P17" s="79"/>
      <c r="Q17" s="79"/>
      <c r="R17" s="79"/>
      <c r="S17" s="270"/>
    </row>
    <row r="18" spans="1:19" ht="21" customHeight="1" x14ac:dyDescent="0.2">
      <c r="A18" s="76"/>
      <c r="B18" s="430" t="s">
        <v>98</v>
      </c>
      <c r="C18" s="431"/>
      <c r="D18" s="431"/>
      <c r="E18" s="432"/>
      <c r="F18" s="79"/>
      <c r="G18" s="77" t="s">
        <v>2</v>
      </c>
      <c r="H18" s="79"/>
      <c r="I18" s="77" t="s">
        <v>2</v>
      </c>
      <c r="J18" s="79"/>
      <c r="K18" s="79"/>
      <c r="L18" s="79"/>
      <c r="M18" s="79"/>
      <c r="N18" s="79"/>
      <c r="O18" s="79"/>
      <c r="P18" s="79"/>
      <c r="Q18" s="79"/>
      <c r="R18" s="79"/>
      <c r="S18" s="270"/>
    </row>
    <row r="19" spans="1:19" ht="21" customHeight="1" x14ac:dyDescent="0.2">
      <c r="A19" s="336"/>
      <c r="B19" s="507" t="s">
        <v>273</v>
      </c>
      <c r="C19" s="508"/>
      <c r="D19" s="508"/>
      <c r="E19" s="509"/>
      <c r="F19" s="79"/>
      <c r="G19" s="77" t="s">
        <v>2</v>
      </c>
      <c r="H19" s="79"/>
      <c r="I19" s="77" t="s">
        <v>2</v>
      </c>
      <c r="J19" s="79"/>
      <c r="K19" s="79"/>
      <c r="L19" s="79"/>
      <c r="M19" s="79"/>
      <c r="N19" s="79"/>
      <c r="O19" s="79"/>
      <c r="P19" s="79"/>
      <c r="Q19" s="79"/>
      <c r="R19" s="79"/>
      <c r="S19" s="271"/>
    </row>
    <row r="20" spans="1:19" ht="21" customHeight="1" x14ac:dyDescent="0.2">
      <c r="A20" s="336"/>
      <c r="B20" s="507" t="s">
        <v>274</v>
      </c>
      <c r="C20" s="508"/>
      <c r="D20" s="508"/>
      <c r="E20" s="509"/>
      <c r="F20" s="79"/>
      <c r="G20" s="77" t="s">
        <v>2</v>
      </c>
      <c r="H20" s="79"/>
      <c r="I20" s="77" t="s">
        <v>2</v>
      </c>
      <c r="J20" s="79"/>
      <c r="K20" s="79"/>
      <c r="L20" s="79"/>
      <c r="M20" s="79"/>
      <c r="N20" s="79"/>
      <c r="O20" s="79"/>
      <c r="P20" s="79"/>
      <c r="Q20" s="79"/>
      <c r="R20" s="79"/>
      <c r="S20" s="271"/>
    </row>
    <row r="21" spans="1:19" ht="21" customHeight="1" x14ac:dyDescent="0.2">
      <c r="A21" s="336"/>
      <c r="B21" s="507" t="s">
        <v>162</v>
      </c>
      <c r="C21" s="508"/>
      <c r="D21" s="508"/>
      <c r="E21" s="509"/>
      <c r="F21" s="79"/>
      <c r="G21" s="77" t="s">
        <v>2</v>
      </c>
      <c r="H21" s="79"/>
      <c r="I21" s="77" t="s">
        <v>2</v>
      </c>
      <c r="J21" s="79"/>
      <c r="K21" s="79"/>
      <c r="L21" s="79"/>
      <c r="M21" s="79"/>
      <c r="N21" s="79"/>
      <c r="O21" s="79"/>
      <c r="P21" s="79"/>
      <c r="Q21" s="79"/>
      <c r="R21" s="79"/>
      <c r="S21" s="271"/>
    </row>
    <row r="22" spans="1:19" ht="21" customHeight="1" x14ac:dyDescent="0.2">
      <c r="A22" s="87"/>
      <c r="B22" s="507" t="s">
        <v>163</v>
      </c>
      <c r="C22" s="508"/>
      <c r="D22" s="508"/>
      <c r="E22" s="509"/>
      <c r="F22" s="202"/>
      <c r="G22" s="77" t="s">
        <v>2</v>
      </c>
      <c r="H22" s="79"/>
      <c r="I22" s="77" t="s">
        <v>2</v>
      </c>
      <c r="J22" s="79"/>
      <c r="K22" s="79"/>
      <c r="L22" s="79"/>
      <c r="M22" s="79"/>
      <c r="N22" s="79"/>
      <c r="O22" s="79"/>
      <c r="P22" s="79"/>
      <c r="Q22" s="79"/>
      <c r="R22" s="79"/>
      <c r="S22" s="271"/>
    </row>
    <row r="23" spans="1:19" ht="21" customHeight="1" x14ac:dyDescent="0.2">
      <c r="A23" s="337" t="s">
        <v>502</v>
      </c>
      <c r="B23" s="507" t="s">
        <v>7</v>
      </c>
      <c r="C23" s="508"/>
      <c r="D23" s="508"/>
      <c r="E23" s="509"/>
      <c r="F23" s="202"/>
      <c r="G23" s="77" t="s">
        <v>80</v>
      </c>
      <c r="H23" s="79"/>
      <c r="I23" s="77" t="s">
        <v>80</v>
      </c>
      <c r="J23" s="79"/>
      <c r="K23" s="79"/>
      <c r="L23" s="79"/>
      <c r="M23" s="79"/>
      <c r="N23" s="79"/>
      <c r="O23" s="79"/>
      <c r="P23" s="79"/>
      <c r="Q23" s="79"/>
      <c r="R23" s="79"/>
      <c r="S23" s="271"/>
    </row>
    <row r="24" spans="1:19" ht="21" customHeight="1" x14ac:dyDescent="0.2">
      <c r="A24" s="76"/>
      <c r="B24" s="507" t="s">
        <v>8</v>
      </c>
      <c r="C24" s="508"/>
      <c r="D24" s="508"/>
      <c r="E24" s="509"/>
      <c r="F24" s="202"/>
      <c r="G24" s="77" t="s">
        <v>99</v>
      </c>
      <c r="H24" s="79"/>
      <c r="I24" s="77" t="s">
        <v>99</v>
      </c>
      <c r="J24" s="79"/>
      <c r="K24" s="79"/>
      <c r="L24" s="79"/>
      <c r="M24" s="79"/>
      <c r="N24" s="79"/>
      <c r="O24" s="79"/>
      <c r="P24" s="79"/>
      <c r="Q24" s="79"/>
      <c r="R24" s="79"/>
      <c r="S24" s="270"/>
    </row>
    <row r="25" spans="1:19" ht="21" customHeight="1" x14ac:dyDescent="0.2">
      <c r="A25" s="336"/>
      <c r="B25" s="507" t="s">
        <v>9</v>
      </c>
      <c r="C25" s="508"/>
      <c r="D25" s="508"/>
      <c r="E25" s="509"/>
      <c r="F25" s="202"/>
      <c r="G25" s="77" t="s">
        <v>80</v>
      </c>
      <c r="H25" s="79"/>
      <c r="I25" s="77" t="s">
        <v>80</v>
      </c>
      <c r="J25" s="79"/>
      <c r="K25" s="79"/>
      <c r="L25" s="79"/>
      <c r="M25" s="79"/>
      <c r="N25" s="79"/>
      <c r="O25" s="79"/>
      <c r="P25" s="79"/>
      <c r="Q25" s="79"/>
      <c r="R25" s="79"/>
      <c r="S25" s="270"/>
    </row>
    <row r="26" spans="1:19" ht="21" customHeight="1" x14ac:dyDescent="0.2">
      <c r="A26" s="336"/>
      <c r="B26" s="507" t="s">
        <v>10</v>
      </c>
      <c r="C26" s="508"/>
      <c r="D26" s="508"/>
      <c r="E26" s="509"/>
      <c r="F26" s="202"/>
      <c r="G26" s="77" t="s">
        <v>80</v>
      </c>
      <c r="H26" s="79"/>
      <c r="I26" s="77" t="s">
        <v>80</v>
      </c>
      <c r="J26" s="79"/>
      <c r="K26" s="79"/>
      <c r="L26" s="79"/>
      <c r="M26" s="79"/>
      <c r="N26" s="79"/>
      <c r="O26" s="79"/>
      <c r="P26" s="79"/>
      <c r="Q26" s="79"/>
      <c r="R26" s="79"/>
      <c r="S26" s="270"/>
    </row>
    <row r="27" spans="1:19" ht="21" customHeight="1" x14ac:dyDescent="0.2">
      <c r="A27" s="336"/>
      <c r="B27" s="507" t="s">
        <v>164</v>
      </c>
      <c r="C27" s="508"/>
      <c r="D27" s="508"/>
      <c r="E27" s="509"/>
      <c r="F27" s="202"/>
      <c r="G27" s="77" t="s">
        <v>80</v>
      </c>
      <c r="H27" s="79"/>
      <c r="I27" s="77" t="s">
        <v>80</v>
      </c>
      <c r="J27" s="79"/>
      <c r="K27" s="79"/>
      <c r="L27" s="79"/>
      <c r="M27" s="79"/>
      <c r="N27" s="79"/>
      <c r="O27" s="79"/>
      <c r="P27" s="79"/>
      <c r="Q27" s="79"/>
      <c r="R27" s="79"/>
      <c r="S27" s="270"/>
    </row>
    <row r="28" spans="1:19" ht="21" customHeight="1" x14ac:dyDescent="0.2">
      <c r="A28" s="336"/>
      <c r="B28" s="507" t="s">
        <v>11</v>
      </c>
      <c r="C28" s="508"/>
      <c r="D28" s="508"/>
      <c r="E28" s="509"/>
      <c r="F28" s="202"/>
      <c r="G28" s="77" t="s">
        <v>99</v>
      </c>
      <c r="H28" s="79"/>
      <c r="I28" s="77" t="s">
        <v>99</v>
      </c>
      <c r="J28" s="79"/>
      <c r="K28" s="79"/>
      <c r="L28" s="79"/>
      <c r="M28" s="79"/>
      <c r="N28" s="79"/>
      <c r="O28" s="79"/>
      <c r="P28" s="79"/>
      <c r="Q28" s="79"/>
      <c r="R28" s="79"/>
      <c r="S28" s="270"/>
    </row>
    <row r="29" spans="1:19" ht="21" customHeight="1" x14ac:dyDescent="0.2">
      <c r="A29" s="336"/>
      <c r="B29" s="507" t="s">
        <v>12</v>
      </c>
      <c r="C29" s="508"/>
      <c r="D29" s="508"/>
      <c r="E29" s="509"/>
      <c r="F29" s="202"/>
      <c r="G29" s="77" t="s">
        <v>99</v>
      </c>
      <c r="H29" s="79"/>
      <c r="I29" s="77" t="s">
        <v>99</v>
      </c>
      <c r="J29" s="79"/>
      <c r="K29" s="79"/>
      <c r="L29" s="79"/>
      <c r="M29" s="79"/>
      <c r="N29" s="79"/>
      <c r="O29" s="79"/>
      <c r="P29" s="79"/>
      <c r="Q29" s="79"/>
      <c r="R29" s="79"/>
      <c r="S29" s="270"/>
    </row>
    <row r="30" spans="1:19" ht="21" customHeight="1" x14ac:dyDescent="0.2">
      <c r="A30" s="336"/>
      <c r="B30" s="507" t="s">
        <v>13</v>
      </c>
      <c r="C30" s="508"/>
      <c r="D30" s="508"/>
      <c r="E30" s="509"/>
      <c r="F30" s="202"/>
      <c r="G30" s="77" t="s">
        <v>99</v>
      </c>
      <c r="H30" s="79"/>
      <c r="I30" s="77" t="s">
        <v>99</v>
      </c>
      <c r="J30" s="79"/>
      <c r="K30" s="79"/>
      <c r="L30" s="79"/>
      <c r="M30" s="79"/>
      <c r="N30" s="79"/>
      <c r="O30" s="79"/>
      <c r="P30" s="79"/>
      <c r="Q30" s="79"/>
      <c r="R30" s="79"/>
      <c r="S30" s="270"/>
    </row>
    <row r="31" spans="1:19" ht="21" customHeight="1" x14ac:dyDescent="0.2">
      <c r="A31" s="336"/>
      <c r="B31" s="507" t="s">
        <v>208</v>
      </c>
      <c r="C31" s="508"/>
      <c r="D31" s="508"/>
      <c r="E31" s="509"/>
      <c r="F31" s="202"/>
      <c r="G31" s="77" t="s">
        <v>99</v>
      </c>
      <c r="H31" s="79"/>
      <c r="I31" s="77" t="s">
        <v>99</v>
      </c>
      <c r="J31" s="79"/>
      <c r="K31" s="79"/>
      <c r="L31" s="79"/>
      <c r="M31" s="79"/>
      <c r="N31" s="79"/>
      <c r="O31" s="79"/>
      <c r="P31" s="79"/>
      <c r="Q31" s="79"/>
      <c r="R31" s="79"/>
      <c r="S31" s="270"/>
    </row>
    <row r="32" spans="1:19" ht="21" customHeight="1" x14ac:dyDescent="0.2">
      <c r="A32" s="336"/>
      <c r="B32" s="507" t="s">
        <v>209</v>
      </c>
      <c r="C32" s="508"/>
      <c r="D32" s="508"/>
      <c r="E32" s="509"/>
      <c r="F32" s="202"/>
      <c r="G32" s="77" t="s">
        <v>99</v>
      </c>
      <c r="H32" s="79"/>
      <c r="I32" s="77" t="s">
        <v>99</v>
      </c>
      <c r="J32" s="79"/>
      <c r="K32" s="79"/>
      <c r="L32" s="79"/>
      <c r="M32" s="79"/>
      <c r="N32" s="79"/>
      <c r="O32" s="79"/>
      <c r="P32" s="79"/>
      <c r="Q32" s="79"/>
      <c r="R32" s="79"/>
      <c r="S32" s="270"/>
    </row>
    <row r="33" spans="1:19" ht="21" customHeight="1" x14ac:dyDescent="0.2">
      <c r="A33" s="336"/>
      <c r="B33" s="507" t="s">
        <v>157</v>
      </c>
      <c r="C33" s="508"/>
      <c r="D33" s="508"/>
      <c r="E33" s="509"/>
      <c r="F33" s="202"/>
      <c r="G33" s="77" t="s">
        <v>99</v>
      </c>
      <c r="H33" s="79"/>
      <c r="I33" s="77" t="s">
        <v>99</v>
      </c>
      <c r="J33" s="79"/>
      <c r="K33" s="79"/>
      <c r="L33" s="79"/>
      <c r="M33" s="79"/>
      <c r="N33" s="79"/>
      <c r="O33" s="79"/>
      <c r="P33" s="79"/>
      <c r="Q33" s="79"/>
      <c r="R33" s="79"/>
      <c r="S33" s="270"/>
    </row>
    <row r="34" spans="1:19" ht="21" customHeight="1" x14ac:dyDescent="0.2">
      <c r="A34" s="336"/>
      <c r="B34" s="507" t="s">
        <v>100</v>
      </c>
      <c r="C34" s="508"/>
      <c r="D34" s="508"/>
      <c r="E34" s="509"/>
      <c r="F34" s="202"/>
      <c r="G34" s="77" t="s">
        <v>99</v>
      </c>
      <c r="H34" s="79"/>
      <c r="I34" s="77" t="s">
        <v>99</v>
      </c>
      <c r="J34" s="79"/>
      <c r="K34" s="79"/>
      <c r="L34" s="79"/>
      <c r="M34" s="79"/>
      <c r="N34" s="79"/>
      <c r="O34" s="79"/>
      <c r="P34" s="79"/>
      <c r="Q34" s="79"/>
      <c r="R34" s="79"/>
      <c r="S34" s="270"/>
    </row>
    <row r="35" spans="1:19" ht="21" customHeight="1" x14ac:dyDescent="0.2">
      <c r="A35" s="336"/>
      <c r="B35" s="507" t="s">
        <v>14</v>
      </c>
      <c r="C35" s="508"/>
      <c r="D35" s="508"/>
      <c r="E35" s="509"/>
      <c r="F35" s="202"/>
      <c r="G35" s="77" t="s">
        <v>99</v>
      </c>
      <c r="H35" s="79"/>
      <c r="I35" s="77" t="s">
        <v>99</v>
      </c>
      <c r="J35" s="79"/>
      <c r="K35" s="79"/>
      <c r="L35" s="79"/>
      <c r="M35" s="79"/>
      <c r="N35" s="79"/>
      <c r="O35" s="79"/>
      <c r="P35" s="79"/>
      <c r="Q35" s="79"/>
      <c r="R35" s="79"/>
      <c r="S35" s="270"/>
    </row>
    <row r="36" spans="1:19" ht="21" customHeight="1" x14ac:dyDescent="0.2">
      <c r="A36" s="336"/>
      <c r="B36" s="507" t="s">
        <v>15</v>
      </c>
      <c r="C36" s="508"/>
      <c r="D36" s="508"/>
      <c r="E36" s="509"/>
      <c r="F36" s="202"/>
      <c r="G36" s="77" t="s">
        <v>99</v>
      </c>
      <c r="H36" s="79"/>
      <c r="I36" s="77" t="s">
        <v>99</v>
      </c>
      <c r="J36" s="79"/>
      <c r="K36" s="79"/>
      <c r="L36" s="79"/>
      <c r="M36" s="79"/>
      <c r="N36" s="79"/>
      <c r="O36" s="79"/>
      <c r="P36" s="79"/>
      <c r="Q36" s="79"/>
      <c r="R36" s="79"/>
      <c r="S36" s="270"/>
    </row>
    <row r="37" spans="1:19" ht="21" customHeight="1" x14ac:dyDescent="0.2">
      <c r="A37" s="336"/>
      <c r="B37" s="507" t="s">
        <v>16</v>
      </c>
      <c r="C37" s="508"/>
      <c r="D37" s="508"/>
      <c r="E37" s="509"/>
      <c r="F37" s="202"/>
      <c r="G37" s="77" t="s">
        <v>99</v>
      </c>
      <c r="H37" s="79"/>
      <c r="I37" s="77" t="s">
        <v>99</v>
      </c>
      <c r="J37" s="79"/>
      <c r="K37" s="79"/>
      <c r="L37" s="79"/>
      <c r="M37" s="79"/>
      <c r="N37" s="79"/>
      <c r="O37" s="79"/>
      <c r="P37" s="79"/>
      <c r="Q37" s="79"/>
      <c r="R37" s="79"/>
      <c r="S37" s="270"/>
    </row>
    <row r="38" spans="1:19" ht="21" customHeight="1" x14ac:dyDescent="0.2">
      <c r="A38" s="336"/>
      <c r="B38" s="507" t="s">
        <v>293</v>
      </c>
      <c r="C38" s="508"/>
      <c r="D38" s="508"/>
      <c r="E38" s="509"/>
      <c r="F38" s="202"/>
      <c r="G38" s="77" t="s">
        <v>99</v>
      </c>
      <c r="H38" s="79"/>
      <c r="I38" s="77" t="s">
        <v>99</v>
      </c>
      <c r="J38" s="79"/>
      <c r="K38" s="79"/>
      <c r="L38" s="79"/>
      <c r="M38" s="79"/>
      <c r="N38" s="79"/>
      <c r="O38" s="79"/>
      <c r="P38" s="79"/>
      <c r="Q38" s="79"/>
      <c r="R38" s="79"/>
      <c r="S38" s="270"/>
    </row>
    <row r="39" spans="1:19" ht="21" customHeight="1" x14ac:dyDescent="0.2">
      <c r="A39" s="336"/>
      <c r="B39" s="507" t="s">
        <v>294</v>
      </c>
      <c r="C39" s="508"/>
      <c r="D39" s="508"/>
      <c r="E39" s="509"/>
      <c r="F39" s="202"/>
      <c r="G39" s="77" t="s">
        <v>99</v>
      </c>
      <c r="H39" s="79"/>
      <c r="I39" s="77" t="s">
        <v>99</v>
      </c>
      <c r="J39" s="79"/>
      <c r="K39" s="79"/>
      <c r="L39" s="79"/>
      <c r="M39" s="79"/>
      <c r="N39" s="79"/>
      <c r="O39" s="79"/>
      <c r="P39" s="79"/>
      <c r="Q39" s="79"/>
      <c r="R39" s="79"/>
      <c r="S39" s="270"/>
    </row>
    <row r="40" spans="1:19" ht="21" customHeight="1" x14ac:dyDescent="0.2">
      <c r="A40" s="336"/>
      <c r="B40" s="507" t="s">
        <v>101</v>
      </c>
      <c r="C40" s="508"/>
      <c r="D40" s="508"/>
      <c r="E40" s="509"/>
      <c r="F40" s="202"/>
      <c r="G40" s="77" t="s">
        <v>99</v>
      </c>
      <c r="H40" s="79"/>
      <c r="I40" s="77" t="s">
        <v>99</v>
      </c>
      <c r="J40" s="79"/>
      <c r="K40" s="79"/>
      <c r="L40" s="79"/>
      <c r="M40" s="79"/>
      <c r="N40" s="79"/>
      <c r="O40" s="79"/>
      <c r="P40" s="79"/>
      <c r="Q40" s="79"/>
      <c r="R40" s="79"/>
      <c r="S40" s="270"/>
    </row>
    <row r="41" spans="1:19" ht="21" customHeight="1" x14ac:dyDescent="0.2">
      <c r="A41" s="336"/>
      <c r="B41" s="507" t="s">
        <v>165</v>
      </c>
      <c r="C41" s="508"/>
      <c r="D41" s="508"/>
      <c r="E41" s="509"/>
      <c r="F41" s="202"/>
      <c r="G41" s="77" t="s">
        <v>99</v>
      </c>
      <c r="H41" s="79"/>
      <c r="I41" s="77" t="s">
        <v>99</v>
      </c>
      <c r="J41" s="79"/>
      <c r="K41" s="79"/>
      <c r="L41" s="79"/>
      <c r="M41" s="79"/>
      <c r="N41" s="79"/>
      <c r="O41" s="79"/>
      <c r="P41" s="79"/>
      <c r="Q41" s="79"/>
      <c r="R41" s="79"/>
      <c r="S41" s="270"/>
    </row>
    <row r="42" spans="1:19" ht="21" customHeight="1" x14ac:dyDescent="0.2">
      <c r="A42" s="336"/>
      <c r="B42" s="507" t="s">
        <v>166</v>
      </c>
      <c r="C42" s="508"/>
      <c r="D42" s="508"/>
      <c r="E42" s="509"/>
      <c r="F42" s="202"/>
      <c r="G42" s="77" t="s">
        <v>99</v>
      </c>
      <c r="H42" s="79"/>
      <c r="I42" s="77" t="s">
        <v>99</v>
      </c>
      <c r="J42" s="79"/>
      <c r="K42" s="79"/>
      <c r="L42" s="79"/>
      <c r="M42" s="79"/>
      <c r="N42" s="79"/>
      <c r="O42" s="79"/>
      <c r="P42" s="79"/>
      <c r="Q42" s="79"/>
      <c r="R42" s="79"/>
      <c r="S42" s="270"/>
    </row>
    <row r="43" spans="1:19" ht="21" customHeight="1" x14ac:dyDescent="0.2">
      <c r="A43" s="336"/>
      <c r="B43" s="507" t="s">
        <v>102</v>
      </c>
      <c r="C43" s="508"/>
      <c r="D43" s="508"/>
      <c r="E43" s="509"/>
      <c r="F43" s="202"/>
      <c r="G43" s="77" t="s">
        <v>99</v>
      </c>
      <c r="H43" s="79"/>
      <c r="I43" s="77" t="s">
        <v>99</v>
      </c>
      <c r="J43" s="79"/>
      <c r="K43" s="79"/>
      <c r="L43" s="79"/>
      <c r="M43" s="79"/>
      <c r="N43" s="79"/>
      <c r="O43" s="79"/>
      <c r="P43" s="79"/>
      <c r="Q43" s="79"/>
      <c r="R43" s="79"/>
      <c r="S43" s="270"/>
    </row>
    <row r="44" spans="1:19" ht="21" customHeight="1" x14ac:dyDescent="0.2">
      <c r="A44" s="336"/>
      <c r="B44" s="507" t="s">
        <v>17</v>
      </c>
      <c r="C44" s="508"/>
      <c r="D44" s="508"/>
      <c r="E44" s="509"/>
      <c r="F44" s="202"/>
      <c r="G44" s="77" t="s">
        <v>99</v>
      </c>
      <c r="H44" s="79"/>
      <c r="I44" s="77" t="s">
        <v>99</v>
      </c>
      <c r="J44" s="79"/>
      <c r="K44" s="79"/>
      <c r="L44" s="79"/>
      <c r="M44" s="79"/>
      <c r="N44" s="79"/>
      <c r="O44" s="79"/>
      <c r="P44" s="79"/>
      <c r="Q44" s="79"/>
      <c r="R44" s="79"/>
      <c r="S44" s="270"/>
    </row>
    <row r="45" spans="1:19" ht="21" customHeight="1" x14ac:dyDescent="0.2">
      <c r="A45" s="336"/>
      <c r="B45" s="523" t="s">
        <v>512</v>
      </c>
      <c r="C45" s="524"/>
      <c r="D45" s="524"/>
      <c r="E45" s="525"/>
      <c r="F45" s="202"/>
      <c r="G45" s="77" t="s">
        <v>99</v>
      </c>
      <c r="H45" s="79"/>
      <c r="I45" s="77" t="s">
        <v>99</v>
      </c>
      <c r="J45" s="79"/>
      <c r="K45" s="79"/>
      <c r="L45" s="79"/>
      <c r="M45" s="79"/>
      <c r="N45" s="79"/>
      <c r="O45" s="79"/>
      <c r="P45" s="79"/>
      <c r="Q45" s="79"/>
      <c r="R45" s="79"/>
      <c r="S45" s="270"/>
    </row>
    <row r="46" spans="1:19" ht="21" customHeight="1" x14ac:dyDescent="0.2">
      <c r="A46" s="336"/>
      <c r="B46" s="507" t="s">
        <v>129</v>
      </c>
      <c r="C46" s="508"/>
      <c r="D46" s="508"/>
      <c r="E46" s="509"/>
      <c r="F46" s="202"/>
      <c r="G46" s="77" t="s">
        <v>99</v>
      </c>
      <c r="H46" s="79"/>
      <c r="I46" s="77" t="s">
        <v>99</v>
      </c>
      <c r="J46" s="79"/>
      <c r="K46" s="79"/>
      <c r="L46" s="79"/>
      <c r="M46" s="79"/>
      <c r="N46" s="79"/>
      <c r="O46" s="79"/>
      <c r="P46" s="79"/>
      <c r="Q46" s="79"/>
      <c r="R46" s="79"/>
      <c r="S46" s="270"/>
    </row>
    <row r="47" spans="1:19" ht="21" customHeight="1" x14ac:dyDescent="0.2">
      <c r="A47" s="336"/>
      <c r="B47" s="507" t="s">
        <v>130</v>
      </c>
      <c r="C47" s="508"/>
      <c r="D47" s="508"/>
      <c r="E47" s="509"/>
      <c r="F47" s="202"/>
      <c r="G47" s="77" t="s">
        <v>99</v>
      </c>
      <c r="H47" s="79"/>
      <c r="I47" s="77" t="s">
        <v>99</v>
      </c>
      <c r="J47" s="79"/>
      <c r="K47" s="79"/>
      <c r="L47" s="79"/>
      <c r="M47" s="79"/>
      <c r="N47" s="79"/>
      <c r="O47" s="79"/>
      <c r="P47" s="79"/>
      <c r="Q47" s="79"/>
      <c r="R47" s="79"/>
      <c r="S47" s="270"/>
    </row>
    <row r="48" spans="1:19" ht="21" customHeight="1" x14ac:dyDescent="0.2">
      <c r="A48" s="336"/>
      <c r="B48" s="507" t="s">
        <v>18</v>
      </c>
      <c r="C48" s="508"/>
      <c r="D48" s="508"/>
      <c r="E48" s="509"/>
      <c r="F48" s="202"/>
      <c r="G48" s="77" t="s">
        <v>99</v>
      </c>
      <c r="H48" s="79"/>
      <c r="I48" s="77" t="s">
        <v>99</v>
      </c>
      <c r="J48" s="79"/>
      <c r="K48" s="79"/>
      <c r="L48" s="79"/>
      <c r="M48" s="79"/>
      <c r="N48" s="79"/>
      <c r="O48" s="79"/>
      <c r="P48" s="79"/>
      <c r="Q48" s="79"/>
      <c r="R48" s="79"/>
      <c r="S48" s="270"/>
    </row>
    <row r="49" spans="1:19" ht="21" customHeight="1" x14ac:dyDescent="0.2">
      <c r="A49" s="336"/>
      <c r="B49" s="507" t="s">
        <v>167</v>
      </c>
      <c r="C49" s="508"/>
      <c r="D49" s="508"/>
      <c r="E49" s="509"/>
      <c r="F49" s="202"/>
      <c r="G49" s="77" t="s">
        <v>99</v>
      </c>
      <c r="H49" s="79"/>
      <c r="I49" s="77" t="s">
        <v>99</v>
      </c>
      <c r="J49" s="79"/>
      <c r="K49" s="79"/>
      <c r="L49" s="79"/>
      <c r="M49" s="79"/>
      <c r="N49" s="79"/>
      <c r="O49" s="79"/>
      <c r="P49" s="79"/>
      <c r="Q49" s="79"/>
      <c r="R49" s="79"/>
      <c r="S49" s="270"/>
    </row>
    <row r="50" spans="1:19" ht="21" customHeight="1" x14ac:dyDescent="0.2">
      <c r="A50" s="336"/>
      <c r="B50" s="507" t="s">
        <v>168</v>
      </c>
      <c r="C50" s="508"/>
      <c r="D50" s="508"/>
      <c r="E50" s="509"/>
      <c r="F50" s="202"/>
      <c r="G50" s="77" t="s">
        <v>99</v>
      </c>
      <c r="H50" s="79"/>
      <c r="I50" s="77" t="s">
        <v>99</v>
      </c>
      <c r="J50" s="79"/>
      <c r="K50" s="79"/>
      <c r="L50" s="79"/>
      <c r="M50" s="79"/>
      <c r="N50" s="79"/>
      <c r="O50" s="79"/>
      <c r="P50" s="79"/>
      <c r="Q50" s="79"/>
      <c r="R50" s="79"/>
      <c r="S50" s="270"/>
    </row>
    <row r="51" spans="1:19" ht="21" customHeight="1" x14ac:dyDescent="0.2">
      <c r="A51" s="336"/>
      <c r="B51" s="507" t="s">
        <v>169</v>
      </c>
      <c r="C51" s="508"/>
      <c r="D51" s="508"/>
      <c r="E51" s="509"/>
      <c r="F51" s="202"/>
      <c r="G51" s="77" t="s">
        <v>99</v>
      </c>
      <c r="H51" s="79"/>
      <c r="I51" s="77" t="s">
        <v>99</v>
      </c>
      <c r="J51" s="79"/>
      <c r="K51" s="79"/>
      <c r="L51" s="79"/>
      <c r="M51" s="79"/>
      <c r="N51" s="79"/>
      <c r="O51" s="79"/>
      <c r="P51" s="79"/>
      <c r="Q51" s="79"/>
      <c r="R51" s="79"/>
      <c r="S51" s="270"/>
    </row>
    <row r="52" spans="1:19" ht="21" customHeight="1" x14ac:dyDescent="0.2">
      <c r="A52" s="336"/>
      <c r="B52" s="507" t="s">
        <v>170</v>
      </c>
      <c r="C52" s="508"/>
      <c r="D52" s="508"/>
      <c r="E52" s="509"/>
      <c r="F52" s="202"/>
      <c r="G52" s="77" t="s">
        <v>99</v>
      </c>
      <c r="H52" s="79"/>
      <c r="I52" s="77" t="s">
        <v>99</v>
      </c>
      <c r="J52" s="79"/>
      <c r="K52" s="79"/>
      <c r="L52" s="79"/>
      <c r="M52" s="79"/>
      <c r="N52" s="79"/>
      <c r="O52" s="79"/>
      <c r="P52" s="79"/>
      <c r="Q52" s="79"/>
      <c r="R52" s="79"/>
      <c r="S52" s="270"/>
    </row>
    <row r="53" spans="1:19" ht="21" customHeight="1" x14ac:dyDescent="0.2">
      <c r="A53" s="336"/>
      <c r="B53" s="507" t="s">
        <v>171</v>
      </c>
      <c r="C53" s="508"/>
      <c r="D53" s="508"/>
      <c r="E53" s="509"/>
      <c r="F53" s="202"/>
      <c r="G53" s="77" t="s">
        <v>99</v>
      </c>
      <c r="H53" s="79"/>
      <c r="I53" s="77" t="s">
        <v>99</v>
      </c>
      <c r="J53" s="79"/>
      <c r="K53" s="79"/>
      <c r="L53" s="79"/>
      <c r="M53" s="79"/>
      <c r="N53" s="79"/>
      <c r="O53" s="79"/>
      <c r="P53" s="79"/>
      <c r="Q53" s="79"/>
      <c r="R53" s="79"/>
      <c r="S53" s="270"/>
    </row>
    <row r="54" spans="1:19" ht="21" customHeight="1" x14ac:dyDescent="0.2">
      <c r="A54" s="336"/>
      <c r="B54" s="507" t="s">
        <v>19</v>
      </c>
      <c r="C54" s="508"/>
      <c r="D54" s="508"/>
      <c r="E54" s="509"/>
      <c r="F54" s="202"/>
      <c r="G54" s="77" t="s">
        <v>99</v>
      </c>
      <c r="H54" s="79"/>
      <c r="I54" s="77" t="s">
        <v>99</v>
      </c>
      <c r="J54" s="79"/>
      <c r="K54" s="79"/>
      <c r="L54" s="79"/>
      <c r="M54" s="79"/>
      <c r="N54" s="79"/>
      <c r="O54" s="79"/>
      <c r="P54" s="79"/>
      <c r="Q54" s="79"/>
      <c r="R54" s="79"/>
      <c r="S54" s="270"/>
    </row>
    <row r="55" spans="1:19" ht="21" customHeight="1" x14ac:dyDescent="0.2">
      <c r="A55" s="336"/>
      <c r="B55" s="507" t="s">
        <v>103</v>
      </c>
      <c r="C55" s="508"/>
      <c r="D55" s="508"/>
      <c r="E55" s="509"/>
      <c r="F55" s="202"/>
      <c r="G55" s="77" t="s">
        <v>99</v>
      </c>
      <c r="H55" s="79"/>
      <c r="I55" s="77" t="s">
        <v>99</v>
      </c>
      <c r="J55" s="79"/>
      <c r="K55" s="79"/>
      <c r="L55" s="79"/>
      <c r="M55" s="79"/>
      <c r="N55" s="79"/>
      <c r="O55" s="79"/>
      <c r="P55" s="79"/>
      <c r="Q55" s="79"/>
      <c r="R55" s="79"/>
      <c r="S55" s="270"/>
    </row>
    <row r="56" spans="1:19" ht="21" customHeight="1" x14ac:dyDescent="0.2">
      <c r="A56" s="336"/>
      <c r="B56" s="430" t="s">
        <v>104</v>
      </c>
      <c r="C56" s="431"/>
      <c r="D56" s="431"/>
      <c r="E56" s="432"/>
      <c r="F56" s="202"/>
      <c r="G56" s="77" t="s">
        <v>99</v>
      </c>
      <c r="H56" s="79"/>
      <c r="I56" s="77" t="s">
        <v>99</v>
      </c>
      <c r="J56" s="79"/>
      <c r="K56" s="79"/>
      <c r="L56" s="79"/>
      <c r="M56" s="79"/>
      <c r="N56" s="79"/>
      <c r="O56" s="79"/>
      <c r="P56" s="79"/>
      <c r="Q56" s="79"/>
      <c r="R56" s="79"/>
      <c r="S56" s="270"/>
    </row>
    <row r="57" spans="1:19" ht="21" customHeight="1" x14ac:dyDescent="0.2">
      <c r="A57" s="336"/>
      <c r="B57" s="430" t="s">
        <v>136</v>
      </c>
      <c r="C57" s="431"/>
      <c r="D57" s="431"/>
      <c r="E57" s="432"/>
      <c r="F57" s="202"/>
      <c r="G57" s="77" t="s">
        <v>99</v>
      </c>
      <c r="H57" s="79"/>
      <c r="I57" s="77" t="s">
        <v>99</v>
      </c>
      <c r="J57" s="79"/>
      <c r="K57" s="79"/>
      <c r="L57" s="79"/>
      <c r="M57" s="79"/>
      <c r="N57" s="79"/>
      <c r="O57" s="79"/>
      <c r="P57" s="79"/>
      <c r="Q57" s="79"/>
      <c r="R57" s="79"/>
      <c r="S57" s="270"/>
    </row>
    <row r="58" spans="1:19" ht="21" customHeight="1" x14ac:dyDescent="0.2">
      <c r="A58" s="336"/>
      <c r="B58" s="430" t="s">
        <v>105</v>
      </c>
      <c r="C58" s="431"/>
      <c r="D58" s="431"/>
      <c r="E58" s="432"/>
      <c r="F58" s="202"/>
      <c r="G58" s="77" t="s">
        <v>99</v>
      </c>
      <c r="H58" s="79"/>
      <c r="I58" s="77" t="s">
        <v>99</v>
      </c>
      <c r="J58" s="79"/>
      <c r="K58" s="79"/>
      <c r="L58" s="79"/>
      <c r="M58" s="79"/>
      <c r="N58" s="79"/>
      <c r="O58" s="79"/>
      <c r="P58" s="79"/>
      <c r="Q58" s="79"/>
      <c r="R58" s="79"/>
      <c r="S58" s="270"/>
    </row>
    <row r="59" spans="1:19" ht="21" customHeight="1" x14ac:dyDescent="0.2">
      <c r="A59" s="336"/>
      <c r="B59" s="430" t="s">
        <v>20</v>
      </c>
      <c r="C59" s="431"/>
      <c r="D59" s="431"/>
      <c r="E59" s="432"/>
      <c r="F59" s="202"/>
      <c r="G59" s="77" t="s">
        <v>99</v>
      </c>
      <c r="H59" s="79"/>
      <c r="I59" s="77" t="s">
        <v>99</v>
      </c>
      <c r="J59" s="79"/>
      <c r="K59" s="79"/>
      <c r="L59" s="79"/>
      <c r="M59" s="79"/>
      <c r="N59" s="79"/>
      <c r="O59" s="79"/>
      <c r="P59" s="79"/>
      <c r="Q59" s="79"/>
      <c r="R59" s="79"/>
      <c r="S59" s="270"/>
    </row>
    <row r="60" spans="1:19" ht="21" customHeight="1" x14ac:dyDescent="0.2">
      <c r="A60" s="336"/>
      <c r="B60" s="430" t="s">
        <v>21</v>
      </c>
      <c r="C60" s="431"/>
      <c r="D60" s="431"/>
      <c r="E60" s="432"/>
      <c r="F60" s="202"/>
      <c r="G60" s="77" t="s">
        <v>99</v>
      </c>
      <c r="H60" s="79"/>
      <c r="I60" s="77" t="s">
        <v>99</v>
      </c>
      <c r="J60" s="79"/>
      <c r="K60" s="79"/>
      <c r="L60" s="79"/>
      <c r="M60" s="79"/>
      <c r="N60" s="79"/>
      <c r="O60" s="79"/>
      <c r="P60" s="79"/>
      <c r="Q60" s="79"/>
      <c r="R60" s="79"/>
      <c r="S60" s="270"/>
    </row>
    <row r="61" spans="1:19" ht="21" customHeight="1" x14ac:dyDescent="0.2">
      <c r="A61" s="336"/>
      <c r="B61" s="430" t="s">
        <v>172</v>
      </c>
      <c r="C61" s="431"/>
      <c r="D61" s="431"/>
      <c r="E61" s="432"/>
      <c r="F61" s="202"/>
      <c r="G61" s="77" t="s">
        <v>99</v>
      </c>
      <c r="H61" s="79"/>
      <c r="I61" s="77" t="s">
        <v>99</v>
      </c>
      <c r="J61" s="79"/>
      <c r="K61" s="79"/>
      <c r="L61" s="79"/>
      <c r="M61" s="79"/>
      <c r="N61" s="79"/>
      <c r="O61" s="79"/>
      <c r="P61" s="79"/>
      <c r="Q61" s="79"/>
      <c r="R61" s="79"/>
      <c r="S61" s="270"/>
    </row>
    <row r="62" spans="1:19" ht="21" customHeight="1" x14ac:dyDescent="0.2">
      <c r="A62" s="336"/>
      <c r="B62" s="430" t="s">
        <v>22</v>
      </c>
      <c r="C62" s="431"/>
      <c r="D62" s="431"/>
      <c r="E62" s="432"/>
      <c r="F62" s="202"/>
      <c r="G62" s="77" t="s">
        <v>99</v>
      </c>
      <c r="H62" s="79"/>
      <c r="I62" s="77" t="s">
        <v>99</v>
      </c>
      <c r="J62" s="79"/>
      <c r="K62" s="79"/>
      <c r="L62" s="79"/>
      <c r="M62" s="79"/>
      <c r="N62" s="79"/>
      <c r="O62" s="79"/>
      <c r="P62" s="79"/>
      <c r="Q62" s="79"/>
      <c r="R62" s="79"/>
      <c r="S62" s="270"/>
    </row>
    <row r="63" spans="1:19" ht="21" customHeight="1" x14ac:dyDescent="0.2">
      <c r="A63" s="336"/>
      <c r="B63" s="430" t="s">
        <v>326</v>
      </c>
      <c r="C63" s="431"/>
      <c r="D63" s="431"/>
      <c r="E63" s="432"/>
      <c r="F63" s="202"/>
      <c r="G63" s="77" t="s">
        <v>99</v>
      </c>
      <c r="H63" s="79"/>
      <c r="I63" s="77" t="s">
        <v>99</v>
      </c>
      <c r="J63" s="79"/>
      <c r="K63" s="79"/>
      <c r="L63" s="79"/>
      <c r="M63" s="79"/>
      <c r="N63" s="79"/>
      <c r="O63" s="79"/>
      <c r="P63" s="79"/>
      <c r="Q63" s="79"/>
      <c r="R63" s="79"/>
      <c r="S63" s="270"/>
    </row>
    <row r="64" spans="1:19" ht="21" customHeight="1" x14ac:dyDescent="0.2">
      <c r="A64" s="336"/>
      <c r="B64" s="430" t="s">
        <v>23</v>
      </c>
      <c r="C64" s="431"/>
      <c r="D64" s="431"/>
      <c r="E64" s="432"/>
      <c r="F64" s="202"/>
      <c r="G64" s="77" t="s">
        <v>99</v>
      </c>
      <c r="H64" s="79"/>
      <c r="I64" s="77" t="s">
        <v>99</v>
      </c>
      <c r="J64" s="79"/>
      <c r="K64" s="79"/>
      <c r="L64" s="79"/>
      <c r="M64" s="79"/>
      <c r="N64" s="79"/>
      <c r="O64" s="79"/>
      <c r="P64" s="79"/>
      <c r="Q64" s="79"/>
      <c r="R64" s="79"/>
      <c r="S64" s="270"/>
    </row>
    <row r="65" spans="1:19" ht="21" customHeight="1" x14ac:dyDescent="0.2">
      <c r="A65" s="336"/>
      <c r="B65" s="430" t="s">
        <v>210</v>
      </c>
      <c r="C65" s="431"/>
      <c r="D65" s="431"/>
      <c r="E65" s="432"/>
      <c r="F65" s="202"/>
      <c r="G65" s="77" t="s">
        <v>99</v>
      </c>
      <c r="H65" s="79"/>
      <c r="I65" s="77" t="s">
        <v>99</v>
      </c>
      <c r="J65" s="79"/>
      <c r="K65" s="79"/>
      <c r="L65" s="79"/>
      <c r="M65" s="79"/>
      <c r="N65" s="79"/>
      <c r="O65" s="79"/>
      <c r="P65" s="79"/>
      <c r="Q65" s="79"/>
      <c r="R65" s="79"/>
      <c r="S65" s="270"/>
    </row>
    <row r="66" spans="1:19" ht="21" customHeight="1" x14ac:dyDescent="0.2">
      <c r="A66" s="336"/>
      <c r="B66" s="430" t="s">
        <v>131</v>
      </c>
      <c r="C66" s="431"/>
      <c r="D66" s="431"/>
      <c r="E66" s="432"/>
      <c r="F66" s="202"/>
      <c r="G66" s="77" t="s">
        <v>84</v>
      </c>
      <c r="H66" s="79"/>
      <c r="I66" s="77" t="s">
        <v>84</v>
      </c>
      <c r="J66" s="79"/>
      <c r="K66" s="79"/>
      <c r="L66" s="79"/>
      <c r="M66" s="79"/>
      <c r="N66" s="79"/>
      <c r="O66" s="79"/>
      <c r="P66" s="79"/>
      <c r="Q66" s="79"/>
      <c r="R66" s="79"/>
      <c r="S66" s="270"/>
    </row>
    <row r="67" spans="1:19" ht="21" customHeight="1" x14ac:dyDescent="0.2">
      <c r="A67" s="336"/>
      <c r="B67" s="430" t="s">
        <v>24</v>
      </c>
      <c r="C67" s="431"/>
      <c r="D67" s="431"/>
      <c r="E67" s="432"/>
      <c r="F67" s="202"/>
      <c r="G67" s="77" t="s">
        <v>99</v>
      </c>
      <c r="H67" s="79"/>
      <c r="I67" s="77" t="s">
        <v>99</v>
      </c>
      <c r="J67" s="79"/>
      <c r="K67" s="79"/>
      <c r="L67" s="79"/>
      <c r="M67" s="79"/>
      <c r="N67" s="79"/>
      <c r="O67" s="79"/>
      <c r="P67" s="79"/>
      <c r="Q67" s="79"/>
      <c r="R67" s="79"/>
      <c r="S67" s="270"/>
    </row>
    <row r="68" spans="1:19" ht="21" customHeight="1" x14ac:dyDescent="0.2">
      <c r="A68" s="336"/>
      <c r="B68" s="430" t="s">
        <v>173</v>
      </c>
      <c r="C68" s="431"/>
      <c r="D68" s="431"/>
      <c r="E68" s="432"/>
      <c r="F68" s="202"/>
      <c r="G68" s="77" t="s">
        <v>99</v>
      </c>
      <c r="H68" s="79"/>
      <c r="I68" s="77" t="s">
        <v>99</v>
      </c>
      <c r="J68" s="79"/>
      <c r="K68" s="79"/>
      <c r="L68" s="79"/>
      <c r="M68" s="79"/>
      <c r="N68" s="79"/>
      <c r="O68" s="79"/>
      <c r="P68" s="79"/>
      <c r="Q68" s="79"/>
      <c r="R68" s="79"/>
      <c r="S68" s="270"/>
    </row>
    <row r="69" spans="1:19" ht="21" customHeight="1" x14ac:dyDescent="0.2">
      <c r="A69" s="336"/>
      <c r="B69" s="430" t="s">
        <v>174</v>
      </c>
      <c r="C69" s="431"/>
      <c r="D69" s="431"/>
      <c r="E69" s="432"/>
      <c r="F69" s="202"/>
      <c r="G69" s="77" t="s">
        <v>99</v>
      </c>
      <c r="H69" s="79"/>
      <c r="I69" s="77" t="s">
        <v>99</v>
      </c>
      <c r="J69" s="79"/>
      <c r="K69" s="79"/>
      <c r="L69" s="79"/>
      <c r="M69" s="79"/>
      <c r="N69" s="79"/>
      <c r="O69" s="79"/>
      <c r="P69" s="79"/>
      <c r="Q69" s="79"/>
      <c r="R69" s="79"/>
      <c r="S69" s="270"/>
    </row>
    <row r="70" spans="1:19" ht="21" customHeight="1" x14ac:dyDescent="0.2">
      <c r="A70" s="336"/>
      <c r="B70" s="430" t="s">
        <v>25</v>
      </c>
      <c r="C70" s="431"/>
      <c r="D70" s="431"/>
      <c r="E70" s="432"/>
      <c r="F70" s="202"/>
      <c r="G70" s="77" t="s">
        <v>99</v>
      </c>
      <c r="H70" s="79"/>
      <c r="I70" s="77" t="s">
        <v>99</v>
      </c>
      <c r="J70" s="79"/>
      <c r="K70" s="79"/>
      <c r="L70" s="79"/>
      <c r="M70" s="79"/>
      <c r="N70" s="79"/>
      <c r="O70" s="79"/>
      <c r="P70" s="79"/>
      <c r="Q70" s="79"/>
      <c r="R70" s="79"/>
      <c r="S70" s="270"/>
    </row>
    <row r="71" spans="1:19" ht="21" customHeight="1" x14ac:dyDescent="0.2">
      <c r="A71" s="336"/>
      <c r="B71" s="430" t="s">
        <v>106</v>
      </c>
      <c r="C71" s="431"/>
      <c r="D71" s="431"/>
      <c r="E71" s="432"/>
      <c r="F71" s="202"/>
      <c r="G71" s="77" t="s">
        <v>99</v>
      </c>
      <c r="H71" s="79"/>
      <c r="I71" s="77" t="s">
        <v>99</v>
      </c>
      <c r="J71" s="79"/>
      <c r="K71" s="79"/>
      <c r="L71" s="79"/>
      <c r="M71" s="79"/>
      <c r="N71" s="79"/>
      <c r="O71" s="79"/>
      <c r="P71" s="79"/>
      <c r="Q71" s="79"/>
      <c r="R71" s="79"/>
      <c r="S71" s="270"/>
    </row>
    <row r="72" spans="1:19" ht="21" customHeight="1" x14ac:dyDescent="0.2">
      <c r="A72" s="336"/>
      <c r="B72" s="430" t="s">
        <v>26</v>
      </c>
      <c r="C72" s="431"/>
      <c r="D72" s="431"/>
      <c r="E72" s="432"/>
      <c r="F72" s="202"/>
      <c r="G72" s="77" t="s">
        <v>99</v>
      </c>
      <c r="H72" s="79"/>
      <c r="I72" s="77" t="s">
        <v>99</v>
      </c>
      <c r="J72" s="79"/>
      <c r="K72" s="79"/>
      <c r="L72" s="79"/>
      <c r="M72" s="79"/>
      <c r="N72" s="79"/>
      <c r="O72" s="79"/>
      <c r="P72" s="79"/>
      <c r="Q72" s="79"/>
      <c r="R72" s="79"/>
      <c r="S72" s="270"/>
    </row>
    <row r="73" spans="1:19" ht="21" customHeight="1" x14ac:dyDescent="0.2">
      <c r="A73" s="336"/>
      <c r="B73" s="430" t="s">
        <v>27</v>
      </c>
      <c r="C73" s="431"/>
      <c r="D73" s="431"/>
      <c r="E73" s="432"/>
      <c r="F73" s="202"/>
      <c r="G73" s="77" t="s">
        <v>99</v>
      </c>
      <c r="H73" s="79"/>
      <c r="I73" s="77" t="s">
        <v>99</v>
      </c>
      <c r="J73" s="79"/>
      <c r="K73" s="79"/>
      <c r="L73" s="79"/>
      <c r="M73" s="79"/>
      <c r="N73" s="79"/>
      <c r="O73" s="79"/>
      <c r="P73" s="79"/>
      <c r="Q73" s="79"/>
      <c r="R73" s="79"/>
      <c r="S73" s="270"/>
    </row>
    <row r="74" spans="1:19" ht="21" customHeight="1" x14ac:dyDescent="0.2">
      <c r="A74" s="336"/>
      <c r="B74" s="430" t="s">
        <v>175</v>
      </c>
      <c r="C74" s="431"/>
      <c r="D74" s="431"/>
      <c r="E74" s="432"/>
      <c r="F74" s="202"/>
      <c r="G74" s="77" t="s">
        <v>99</v>
      </c>
      <c r="H74" s="79"/>
      <c r="I74" s="77" t="s">
        <v>99</v>
      </c>
      <c r="J74" s="79"/>
      <c r="K74" s="79"/>
      <c r="L74" s="79"/>
      <c r="M74" s="79"/>
      <c r="N74" s="79"/>
      <c r="O74" s="79"/>
      <c r="P74" s="79"/>
      <c r="Q74" s="79"/>
      <c r="R74" s="79"/>
      <c r="S74" s="270"/>
    </row>
    <row r="75" spans="1:19" ht="21" customHeight="1" x14ac:dyDescent="0.2">
      <c r="A75" s="336"/>
      <c r="B75" s="430" t="s">
        <v>176</v>
      </c>
      <c r="C75" s="431"/>
      <c r="D75" s="431"/>
      <c r="E75" s="432"/>
      <c r="F75" s="202"/>
      <c r="G75" s="77" t="s">
        <v>99</v>
      </c>
      <c r="H75" s="79"/>
      <c r="I75" s="77" t="s">
        <v>99</v>
      </c>
      <c r="J75" s="79"/>
      <c r="K75" s="79"/>
      <c r="L75" s="79"/>
      <c r="M75" s="79"/>
      <c r="N75" s="79"/>
      <c r="O75" s="79"/>
      <c r="P75" s="79"/>
      <c r="Q75" s="79"/>
      <c r="R75" s="79"/>
      <c r="S75" s="270"/>
    </row>
    <row r="76" spans="1:19" ht="21" customHeight="1" x14ac:dyDescent="0.2">
      <c r="A76" s="336"/>
      <c r="B76" s="430" t="s">
        <v>354</v>
      </c>
      <c r="C76" s="431"/>
      <c r="D76" s="431"/>
      <c r="E76" s="432"/>
      <c r="F76" s="202"/>
      <c r="G76" s="77" t="s">
        <v>99</v>
      </c>
      <c r="H76" s="79"/>
      <c r="I76" s="77" t="s">
        <v>99</v>
      </c>
      <c r="J76" s="79"/>
      <c r="K76" s="79"/>
      <c r="L76" s="79"/>
      <c r="M76" s="79"/>
      <c r="N76" s="79"/>
      <c r="O76" s="79"/>
      <c r="P76" s="79"/>
      <c r="Q76" s="79"/>
      <c r="R76" s="79"/>
      <c r="S76" s="270"/>
    </row>
    <row r="77" spans="1:19" ht="21" customHeight="1" x14ac:dyDescent="0.2">
      <c r="A77" s="336"/>
      <c r="B77" s="430" t="s">
        <v>28</v>
      </c>
      <c r="C77" s="431"/>
      <c r="D77" s="431"/>
      <c r="E77" s="432"/>
      <c r="F77" s="202"/>
      <c r="G77" s="77" t="s">
        <v>99</v>
      </c>
      <c r="H77" s="79"/>
      <c r="I77" s="77" t="s">
        <v>99</v>
      </c>
      <c r="J77" s="79"/>
      <c r="K77" s="79"/>
      <c r="L77" s="79"/>
      <c r="M77" s="79"/>
      <c r="N77" s="79"/>
      <c r="O77" s="79"/>
      <c r="P77" s="79"/>
      <c r="Q77" s="79"/>
      <c r="R77" s="79"/>
      <c r="S77" s="270"/>
    </row>
    <row r="78" spans="1:19" ht="21" customHeight="1" x14ac:dyDescent="0.2">
      <c r="A78" s="336"/>
      <c r="B78" s="430" t="s">
        <v>29</v>
      </c>
      <c r="C78" s="431"/>
      <c r="D78" s="431"/>
      <c r="E78" s="432"/>
      <c r="F78" s="202"/>
      <c r="G78" s="77" t="s">
        <v>81</v>
      </c>
      <c r="H78" s="79"/>
      <c r="I78" s="77" t="s">
        <v>81</v>
      </c>
      <c r="J78" s="79"/>
      <c r="K78" s="79"/>
      <c r="L78" s="79"/>
      <c r="M78" s="79"/>
      <c r="N78" s="79"/>
      <c r="O78" s="79"/>
      <c r="P78" s="79"/>
      <c r="Q78" s="79"/>
      <c r="R78" s="79"/>
      <c r="S78" s="270"/>
    </row>
    <row r="79" spans="1:19" ht="21" customHeight="1" x14ac:dyDescent="0.2">
      <c r="A79" s="336"/>
      <c r="B79" s="430" t="s">
        <v>30</v>
      </c>
      <c r="C79" s="431"/>
      <c r="D79" s="431"/>
      <c r="E79" s="432"/>
      <c r="F79" s="202"/>
      <c r="G79" s="77" t="s">
        <v>81</v>
      </c>
      <c r="H79" s="79"/>
      <c r="I79" s="77" t="s">
        <v>81</v>
      </c>
      <c r="J79" s="79"/>
      <c r="K79" s="79"/>
      <c r="L79" s="79"/>
      <c r="M79" s="79"/>
      <c r="N79" s="79"/>
      <c r="O79" s="79"/>
      <c r="P79" s="79"/>
      <c r="Q79" s="79"/>
      <c r="R79" s="79"/>
      <c r="S79" s="270"/>
    </row>
    <row r="80" spans="1:19" ht="21" customHeight="1" x14ac:dyDescent="0.2">
      <c r="A80" s="336"/>
      <c r="B80" s="430" t="s">
        <v>132</v>
      </c>
      <c r="C80" s="431"/>
      <c r="D80" s="431"/>
      <c r="E80" s="432"/>
      <c r="F80" s="202"/>
      <c r="G80" s="77" t="s">
        <v>99</v>
      </c>
      <c r="H80" s="79"/>
      <c r="I80" s="77" t="s">
        <v>99</v>
      </c>
      <c r="J80" s="79"/>
      <c r="K80" s="79"/>
      <c r="L80" s="79"/>
      <c r="M80" s="79"/>
      <c r="N80" s="79"/>
      <c r="O80" s="79"/>
      <c r="P80" s="79"/>
      <c r="Q80" s="79"/>
      <c r="R80" s="79"/>
      <c r="S80" s="270"/>
    </row>
    <row r="81" spans="1:19" ht="21" customHeight="1" x14ac:dyDescent="0.2">
      <c r="A81" s="336"/>
      <c r="B81" s="430" t="s">
        <v>355</v>
      </c>
      <c r="C81" s="431"/>
      <c r="D81" s="431"/>
      <c r="E81" s="432"/>
      <c r="F81" s="202"/>
      <c r="G81" s="77" t="s">
        <v>99</v>
      </c>
      <c r="H81" s="79"/>
      <c r="I81" s="77" t="s">
        <v>99</v>
      </c>
      <c r="J81" s="79"/>
      <c r="K81" s="79"/>
      <c r="L81" s="79"/>
      <c r="M81" s="79"/>
      <c r="N81" s="79"/>
      <c r="O81" s="79"/>
      <c r="P81" s="79"/>
      <c r="Q81" s="79"/>
      <c r="R81" s="79"/>
      <c r="S81" s="270"/>
    </row>
    <row r="82" spans="1:19" ht="21" customHeight="1" x14ac:dyDescent="0.2">
      <c r="A82" s="336"/>
      <c r="B82" s="430" t="s">
        <v>177</v>
      </c>
      <c r="C82" s="431"/>
      <c r="D82" s="431"/>
      <c r="E82" s="432"/>
      <c r="F82" s="202"/>
      <c r="G82" s="77" t="s">
        <v>99</v>
      </c>
      <c r="H82" s="79"/>
      <c r="I82" s="77" t="s">
        <v>99</v>
      </c>
      <c r="J82" s="79"/>
      <c r="K82" s="79"/>
      <c r="L82" s="79"/>
      <c r="M82" s="79"/>
      <c r="N82" s="79"/>
      <c r="O82" s="79"/>
      <c r="P82" s="79"/>
      <c r="Q82" s="79"/>
      <c r="R82" s="79"/>
      <c r="S82" s="270"/>
    </row>
    <row r="83" spans="1:19" ht="21" customHeight="1" x14ac:dyDescent="0.2">
      <c r="A83" s="336"/>
      <c r="B83" s="430" t="s">
        <v>31</v>
      </c>
      <c r="C83" s="431"/>
      <c r="D83" s="431"/>
      <c r="E83" s="432"/>
      <c r="F83" s="202"/>
      <c r="G83" s="77" t="s">
        <v>99</v>
      </c>
      <c r="H83" s="79"/>
      <c r="I83" s="77" t="s">
        <v>99</v>
      </c>
      <c r="J83" s="79"/>
      <c r="K83" s="79"/>
      <c r="L83" s="79"/>
      <c r="M83" s="79"/>
      <c r="N83" s="79"/>
      <c r="O83" s="79"/>
      <c r="P83" s="79"/>
      <c r="Q83" s="79"/>
      <c r="R83" s="79"/>
      <c r="S83" s="270"/>
    </row>
    <row r="84" spans="1:19" ht="21" customHeight="1" x14ac:dyDescent="0.2">
      <c r="A84" s="336"/>
      <c r="B84" s="430" t="s">
        <v>107</v>
      </c>
      <c r="C84" s="431"/>
      <c r="D84" s="431"/>
      <c r="E84" s="432"/>
      <c r="F84" s="202"/>
      <c r="G84" s="77" t="s">
        <v>83</v>
      </c>
      <c r="H84" s="79"/>
      <c r="I84" s="77" t="s">
        <v>83</v>
      </c>
      <c r="J84" s="79"/>
      <c r="K84" s="79"/>
      <c r="L84" s="79"/>
      <c r="M84" s="79"/>
      <c r="N84" s="79"/>
      <c r="O84" s="79"/>
      <c r="P84" s="79"/>
      <c r="Q84" s="79"/>
      <c r="R84" s="79"/>
      <c r="S84" s="270"/>
    </row>
    <row r="85" spans="1:19" ht="21" customHeight="1" x14ac:dyDescent="0.2">
      <c r="A85" s="336"/>
      <c r="B85" s="430" t="s">
        <v>133</v>
      </c>
      <c r="C85" s="431"/>
      <c r="D85" s="431"/>
      <c r="E85" s="432"/>
      <c r="F85" s="202"/>
      <c r="G85" s="77" t="s">
        <v>83</v>
      </c>
      <c r="H85" s="79"/>
      <c r="I85" s="77" t="s">
        <v>83</v>
      </c>
      <c r="J85" s="79"/>
      <c r="K85" s="79"/>
      <c r="L85" s="79"/>
      <c r="M85" s="79"/>
      <c r="N85" s="79"/>
      <c r="O85" s="79"/>
      <c r="P85" s="79"/>
      <c r="Q85" s="79"/>
      <c r="R85" s="79"/>
      <c r="S85" s="270"/>
    </row>
    <row r="86" spans="1:19" ht="21" customHeight="1" x14ac:dyDescent="0.2">
      <c r="A86" s="336"/>
      <c r="B86" s="430" t="s">
        <v>32</v>
      </c>
      <c r="C86" s="431"/>
      <c r="D86" s="431"/>
      <c r="E86" s="432"/>
      <c r="F86" s="202"/>
      <c r="G86" s="77" t="s">
        <v>99</v>
      </c>
      <c r="H86" s="79"/>
      <c r="I86" s="77" t="s">
        <v>99</v>
      </c>
      <c r="J86" s="79"/>
      <c r="K86" s="79"/>
      <c r="L86" s="79"/>
      <c r="M86" s="79"/>
      <c r="N86" s="79"/>
      <c r="O86" s="79"/>
      <c r="P86" s="79"/>
      <c r="Q86" s="79"/>
      <c r="R86" s="79"/>
      <c r="S86" s="271"/>
    </row>
    <row r="87" spans="1:19" ht="21" customHeight="1" x14ac:dyDescent="0.2">
      <c r="A87" s="336"/>
      <c r="B87" s="430" t="s">
        <v>33</v>
      </c>
      <c r="C87" s="431"/>
      <c r="D87" s="431"/>
      <c r="E87" s="432"/>
      <c r="F87" s="202"/>
      <c r="G87" s="77" t="s">
        <v>81</v>
      </c>
      <c r="H87" s="79"/>
      <c r="I87" s="77" t="s">
        <v>81</v>
      </c>
      <c r="J87" s="79"/>
      <c r="K87" s="79"/>
      <c r="L87" s="79"/>
      <c r="M87" s="79"/>
      <c r="N87" s="79"/>
      <c r="O87" s="79"/>
      <c r="P87" s="79"/>
      <c r="Q87" s="79"/>
      <c r="R87" s="79"/>
      <c r="S87" s="271"/>
    </row>
    <row r="88" spans="1:19" ht="21" customHeight="1" x14ac:dyDescent="0.2">
      <c r="A88" s="336"/>
      <c r="B88" s="430" t="s">
        <v>188</v>
      </c>
      <c r="C88" s="431"/>
      <c r="D88" s="431"/>
      <c r="E88" s="432"/>
      <c r="F88" s="202"/>
      <c r="G88" s="77" t="s">
        <v>99</v>
      </c>
      <c r="H88" s="79"/>
      <c r="I88" s="77" t="s">
        <v>99</v>
      </c>
      <c r="J88" s="79"/>
      <c r="K88" s="79"/>
      <c r="L88" s="79"/>
      <c r="M88" s="79"/>
      <c r="N88" s="79"/>
      <c r="O88" s="79"/>
      <c r="P88" s="79"/>
      <c r="Q88" s="79"/>
      <c r="R88" s="79"/>
      <c r="S88" s="271"/>
    </row>
    <row r="89" spans="1:19" ht="21" customHeight="1" x14ac:dyDescent="0.2">
      <c r="A89" s="336"/>
      <c r="B89" s="430" t="s">
        <v>328</v>
      </c>
      <c r="C89" s="431"/>
      <c r="D89" s="431"/>
      <c r="E89" s="432"/>
      <c r="F89" s="202"/>
      <c r="G89" s="77" t="s">
        <v>99</v>
      </c>
      <c r="H89" s="79"/>
      <c r="I89" s="77" t="s">
        <v>99</v>
      </c>
      <c r="J89" s="79"/>
      <c r="K89" s="79"/>
      <c r="L89" s="79"/>
      <c r="M89" s="79"/>
      <c r="N89" s="79"/>
      <c r="O89" s="79"/>
      <c r="P89" s="79"/>
      <c r="Q89" s="79"/>
      <c r="R89" s="79"/>
      <c r="S89" s="271"/>
    </row>
    <row r="90" spans="1:19" ht="21" customHeight="1" x14ac:dyDescent="0.2">
      <c r="A90" s="336"/>
      <c r="B90" s="430" t="s">
        <v>290</v>
      </c>
      <c r="C90" s="431"/>
      <c r="D90" s="431"/>
      <c r="E90" s="432"/>
      <c r="F90" s="202"/>
      <c r="G90" s="77" t="s">
        <v>99</v>
      </c>
      <c r="H90" s="79"/>
      <c r="I90" s="77" t="s">
        <v>99</v>
      </c>
      <c r="J90" s="79"/>
      <c r="K90" s="79"/>
      <c r="L90" s="79"/>
      <c r="M90" s="79"/>
      <c r="N90" s="79"/>
      <c r="O90" s="79"/>
      <c r="P90" s="79"/>
      <c r="Q90" s="79"/>
      <c r="R90" s="79"/>
      <c r="S90" s="271"/>
    </row>
    <row r="91" spans="1:19" ht="21" customHeight="1" x14ac:dyDescent="0.2">
      <c r="A91" s="336"/>
      <c r="B91" s="430" t="s">
        <v>34</v>
      </c>
      <c r="C91" s="431"/>
      <c r="D91" s="431"/>
      <c r="E91" s="432"/>
      <c r="F91" s="202"/>
      <c r="G91" s="77" t="s">
        <v>99</v>
      </c>
      <c r="H91" s="79"/>
      <c r="I91" s="77" t="s">
        <v>99</v>
      </c>
      <c r="J91" s="79"/>
      <c r="K91" s="79"/>
      <c r="L91" s="79"/>
      <c r="M91" s="79"/>
      <c r="N91" s="79"/>
      <c r="O91" s="79"/>
      <c r="P91" s="79"/>
      <c r="Q91" s="79"/>
      <c r="R91" s="79"/>
      <c r="S91" s="271"/>
    </row>
    <row r="92" spans="1:19" ht="21" customHeight="1" x14ac:dyDescent="0.2">
      <c r="A92" s="336"/>
      <c r="B92" s="430" t="s">
        <v>149</v>
      </c>
      <c r="C92" s="431"/>
      <c r="D92" s="431"/>
      <c r="E92" s="432"/>
      <c r="F92" s="202"/>
      <c r="G92" s="77" t="s">
        <v>99</v>
      </c>
      <c r="H92" s="79"/>
      <c r="I92" s="77" t="s">
        <v>99</v>
      </c>
      <c r="J92" s="79"/>
      <c r="K92" s="79"/>
      <c r="L92" s="79"/>
      <c r="M92" s="79"/>
      <c r="N92" s="79"/>
      <c r="O92" s="79"/>
      <c r="P92" s="79"/>
      <c r="Q92" s="79"/>
      <c r="R92" s="79"/>
      <c r="S92" s="271"/>
    </row>
    <row r="93" spans="1:19" ht="21" customHeight="1" x14ac:dyDescent="0.2">
      <c r="A93" s="336"/>
      <c r="B93" s="430" t="s">
        <v>108</v>
      </c>
      <c r="C93" s="431"/>
      <c r="D93" s="431"/>
      <c r="E93" s="432"/>
      <c r="F93" s="202"/>
      <c r="G93" s="77" t="s">
        <v>99</v>
      </c>
      <c r="H93" s="79"/>
      <c r="I93" s="77" t="s">
        <v>99</v>
      </c>
      <c r="J93" s="79"/>
      <c r="K93" s="79"/>
      <c r="L93" s="79"/>
      <c r="M93" s="79"/>
      <c r="N93" s="79"/>
      <c r="O93" s="79"/>
      <c r="P93" s="79"/>
      <c r="Q93" s="79"/>
      <c r="R93" s="79"/>
      <c r="S93" s="271"/>
    </row>
    <row r="94" spans="1:19" ht="21" customHeight="1" x14ac:dyDescent="0.2">
      <c r="A94" s="336"/>
      <c r="B94" s="430" t="s">
        <v>109</v>
      </c>
      <c r="C94" s="431"/>
      <c r="D94" s="431"/>
      <c r="E94" s="432"/>
      <c r="F94" s="202"/>
      <c r="G94" s="77" t="s">
        <v>99</v>
      </c>
      <c r="H94" s="79"/>
      <c r="I94" s="77" t="s">
        <v>99</v>
      </c>
      <c r="J94" s="79"/>
      <c r="K94" s="79"/>
      <c r="L94" s="79"/>
      <c r="M94" s="79"/>
      <c r="N94" s="79"/>
      <c r="O94" s="79"/>
      <c r="P94" s="79"/>
      <c r="Q94" s="79"/>
      <c r="R94" s="79"/>
      <c r="S94" s="271"/>
    </row>
    <row r="95" spans="1:19" ht="21" customHeight="1" x14ac:dyDescent="0.2">
      <c r="A95" s="336"/>
      <c r="B95" s="430" t="s">
        <v>110</v>
      </c>
      <c r="C95" s="431"/>
      <c r="D95" s="431"/>
      <c r="E95" s="432"/>
      <c r="F95" s="202"/>
      <c r="G95" s="77" t="s">
        <v>99</v>
      </c>
      <c r="H95" s="79"/>
      <c r="I95" s="77" t="s">
        <v>99</v>
      </c>
      <c r="J95" s="79"/>
      <c r="K95" s="79"/>
      <c r="L95" s="79"/>
      <c r="M95" s="79"/>
      <c r="N95" s="79"/>
      <c r="O95" s="79"/>
      <c r="P95" s="79"/>
      <c r="Q95" s="79"/>
      <c r="R95" s="79"/>
      <c r="S95" s="271"/>
    </row>
    <row r="96" spans="1:19" ht="21" customHeight="1" x14ac:dyDescent="0.2">
      <c r="A96" s="336"/>
      <c r="B96" s="430" t="s">
        <v>505</v>
      </c>
      <c r="C96" s="431"/>
      <c r="D96" s="431"/>
      <c r="E96" s="432"/>
      <c r="F96" s="202"/>
      <c r="G96" s="77" t="s">
        <v>99</v>
      </c>
      <c r="H96" s="79"/>
      <c r="I96" s="77" t="s">
        <v>99</v>
      </c>
      <c r="J96" s="79"/>
      <c r="K96" s="79"/>
      <c r="L96" s="79"/>
      <c r="M96" s="79"/>
      <c r="N96" s="79"/>
      <c r="O96" s="79"/>
      <c r="P96" s="79"/>
      <c r="Q96" s="79"/>
      <c r="R96" s="79"/>
      <c r="S96" s="271"/>
    </row>
    <row r="97" spans="1:19" ht="21" customHeight="1" x14ac:dyDescent="0.2">
      <c r="A97" s="336"/>
      <c r="B97" s="430" t="s">
        <v>506</v>
      </c>
      <c r="C97" s="431"/>
      <c r="D97" s="431"/>
      <c r="E97" s="432"/>
      <c r="F97" s="202"/>
      <c r="G97" s="77" t="s">
        <v>99</v>
      </c>
      <c r="H97" s="79"/>
      <c r="I97" s="77" t="s">
        <v>99</v>
      </c>
      <c r="J97" s="79"/>
      <c r="K97" s="79"/>
      <c r="L97" s="79"/>
      <c r="M97" s="79"/>
      <c r="N97" s="79"/>
      <c r="O97" s="79"/>
      <c r="P97" s="79"/>
      <c r="Q97" s="79"/>
      <c r="R97" s="79"/>
      <c r="S97" s="271"/>
    </row>
    <row r="98" spans="1:19" ht="21" customHeight="1" x14ac:dyDescent="0.2">
      <c r="A98" s="336"/>
      <c r="B98" s="430" t="s">
        <v>178</v>
      </c>
      <c r="C98" s="431"/>
      <c r="D98" s="431"/>
      <c r="E98" s="432"/>
      <c r="F98" s="202"/>
      <c r="G98" s="77" t="s">
        <v>99</v>
      </c>
      <c r="H98" s="79"/>
      <c r="I98" s="77" t="s">
        <v>99</v>
      </c>
      <c r="J98" s="79"/>
      <c r="K98" s="79"/>
      <c r="L98" s="79"/>
      <c r="M98" s="79"/>
      <c r="N98" s="79"/>
      <c r="O98" s="79"/>
      <c r="P98" s="79"/>
      <c r="Q98" s="79"/>
      <c r="R98" s="79"/>
      <c r="S98" s="271"/>
    </row>
    <row r="99" spans="1:19" ht="21" customHeight="1" x14ac:dyDescent="0.2">
      <c r="A99" s="336"/>
      <c r="B99" s="430" t="s">
        <v>35</v>
      </c>
      <c r="C99" s="431"/>
      <c r="D99" s="431"/>
      <c r="E99" s="432"/>
      <c r="F99" s="202"/>
      <c r="G99" s="77" t="s">
        <v>99</v>
      </c>
      <c r="H99" s="79"/>
      <c r="I99" s="77" t="s">
        <v>99</v>
      </c>
      <c r="J99" s="79"/>
      <c r="K99" s="79"/>
      <c r="L99" s="79"/>
      <c r="M99" s="79"/>
      <c r="N99" s="79"/>
      <c r="O99" s="79"/>
      <c r="P99" s="79"/>
      <c r="Q99" s="79"/>
      <c r="R99" s="79"/>
      <c r="S99" s="270"/>
    </row>
    <row r="100" spans="1:19" ht="21" customHeight="1" x14ac:dyDescent="0.2">
      <c r="A100" s="336"/>
      <c r="B100" s="430" t="s">
        <v>137</v>
      </c>
      <c r="C100" s="431"/>
      <c r="D100" s="431"/>
      <c r="E100" s="432"/>
      <c r="F100" s="202"/>
      <c r="G100" s="77" t="s">
        <v>99</v>
      </c>
      <c r="H100" s="79"/>
      <c r="I100" s="77" t="s">
        <v>99</v>
      </c>
      <c r="J100" s="79"/>
      <c r="K100" s="79"/>
      <c r="L100" s="79"/>
      <c r="M100" s="79"/>
      <c r="N100" s="79"/>
      <c r="O100" s="79"/>
      <c r="P100" s="79"/>
      <c r="Q100" s="79"/>
      <c r="R100" s="79"/>
      <c r="S100" s="270"/>
    </row>
    <row r="101" spans="1:19" ht="21" customHeight="1" x14ac:dyDescent="0.2">
      <c r="A101" s="336"/>
      <c r="B101" s="430" t="s">
        <v>36</v>
      </c>
      <c r="C101" s="431"/>
      <c r="D101" s="431"/>
      <c r="E101" s="432"/>
      <c r="F101" s="202"/>
      <c r="G101" s="77" t="s">
        <v>99</v>
      </c>
      <c r="H101" s="79"/>
      <c r="I101" s="77" t="s">
        <v>99</v>
      </c>
      <c r="J101" s="79"/>
      <c r="K101" s="79"/>
      <c r="L101" s="79"/>
      <c r="M101" s="79"/>
      <c r="N101" s="79"/>
      <c r="O101" s="79"/>
      <c r="P101" s="79"/>
      <c r="Q101" s="79"/>
      <c r="R101" s="79"/>
      <c r="S101" s="270"/>
    </row>
    <row r="102" spans="1:19" ht="21" customHeight="1" x14ac:dyDescent="0.2">
      <c r="A102" s="336"/>
      <c r="B102" s="430" t="s">
        <v>111</v>
      </c>
      <c r="C102" s="431"/>
      <c r="D102" s="431"/>
      <c r="E102" s="432"/>
      <c r="F102" s="202"/>
      <c r="G102" s="77" t="s">
        <v>99</v>
      </c>
      <c r="H102" s="79"/>
      <c r="I102" s="77" t="s">
        <v>99</v>
      </c>
      <c r="J102" s="79"/>
      <c r="K102" s="79"/>
      <c r="L102" s="79"/>
      <c r="M102" s="79"/>
      <c r="N102" s="79"/>
      <c r="O102" s="79"/>
      <c r="P102" s="79"/>
      <c r="Q102" s="79"/>
      <c r="R102" s="79"/>
      <c r="S102" s="270"/>
    </row>
    <row r="103" spans="1:19" ht="21" customHeight="1" x14ac:dyDescent="0.2">
      <c r="A103" s="336"/>
      <c r="B103" s="430" t="s">
        <v>452</v>
      </c>
      <c r="C103" s="431"/>
      <c r="D103" s="431"/>
      <c r="E103" s="432"/>
      <c r="F103" s="202"/>
      <c r="G103" s="77" t="s">
        <v>99</v>
      </c>
      <c r="H103" s="79"/>
      <c r="I103" s="77" t="s">
        <v>99</v>
      </c>
      <c r="J103" s="79"/>
      <c r="K103" s="79"/>
      <c r="L103" s="79"/>
      <c r="M103" s="79"/>
      <c r="N103" s="79"/>
      <c r="O103" s="79"/>
      <c r="P103" s="79"/>
      <c r="Q103" s="79"/>
      <c r="R103" s="79"/>
      <c r="S103" s="270"/>
    </row>
    <row r="104" spans="1:19" ht="21" customHeight="1" x14ac:dyDescent="0.2">
      <c r="A104" s="336"/>
      <c r="B104" s="430" t="s">
        <v>246</v>
      </c>
      <c r="C104" s="431"/>
      <c r="D104" s="431"/>
      <c r="E104" s="432"/>
      <c r="F104" s="202"/>
      <c r="G104" s="77" t="s">
        <v>80</v>
      </c>
      <c r="H104" s="79"/>
      <c r="I104" s="77" t="s">
        <v>80</v>
      </c>
      <c r="J104" s="79"/>
      <c r="K104" s="79"/>
      <c r="L104" s="79"/>
      <c r="M104" s="79"/>
      <c r="N104" s="79"/>
      <c r="O104" s="79"/>
      <c r="P104" s="79"/>
      <c r="Q104" s="79"/>
      <c r="R104" s="79"/>
      <c r="S104" s="270"/>
    </row>
    <row r="105" spans="1:19" ht="21" customHeight="1" x14ac:dyDescent="0.2">
      <c r="A105" s="336"/>
      <c r="B105" s="430" t="s">
        <v>247</v>
      </c>
      <c r="C105" s="431"/>
      <c r="D105" s="431"/>
      <c r="E105" s="432"/>
      <c r="F105" s="202"/>
      <c r="G105" s="77" t="s">
        <v>2</v>
      </c>
      <c r="H105" s="79"/>
      <c r="I105" s="77" t="s">
        <v>2</v>
      </c>
      <c r="J105" s="79"/>
      <c r="K105" s="79"/>
      <c r="L105" s="79"/>
      <c r="M105" s="79"/>
      <c r="N105" s="79"/>
      <c r="O105" s="79"/>
      <c r="P105" s="79"/>
      <c r="Q105" s="79"/>
      <c r="R105" s="79"/>
      <c r="S105" s="270"/>
    </row>
    <row r="106" spans="1:19" ht="21" customHeight="1" x14ac:dyDescent="0.2">
      <c r="A106" s="336"/>
      <c r="B106" s="430" t="s">
        <v>267</v>
      </c>
      <c r="C106" s="431"/>
      <c r="D106" s="431"/>
      <c r="E106" s="432"/>
      <c r="F106" s="202"/>
      <c r="G106" s="77" t="s">
        <v>99</v>
      </c>
      <c r="H106" s="79"/>
      <c r="I106" s="77" t="s">
        <v>99</v>
      </c>
      <c r="J106" s="79"/>
      <c r="K106" s="79"/>
      <c r="L106" s="79"/>
      <c r="M106" s="79"/>
      <c r="N106" s="79"/>
      <c r="O106" s="79"/>
      <c r="P106" s="79"/>
      <c r="Q106" s="79"/>
      <c r="R106" s="79"/>
      <c r="S106" s="270"/>
    </row>
    <row r="107" spans="1:19" ht="21" customHeight="1" x14ac:dyDescent="0.2">
      <c r="A107" s="337" t="s">
        <v>540</v>
      </c>
      <c r="B107" s="430" t="s">
        <v>37</v>
      </c>
      <c r="C107" s="431"/>
      <c r="D107" s="431"/>
      <c r="E107" s="432"/>
      <c r="F107" s="202"/>
      <c r="G107" s="77" t="s">
        <v>82</v>
      </c>
      <c r="H107" s="79"/>
      <c r="I107" s="77"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77" t="s">
        <v>84</v>
      </c>
      <c r="H108" s="79"/>
      <c r="I108" s="77" t="s">
        <v>84</v>
      </c>
      <c r="J108" s="79"/>
      <c r="K108" s="79"/>
      <c r="L108" s="79"/>
      <c r="M108" s="79"/>
      <c r="N108" s="79"/>
      <c r="O108" s="79"/>
      <c r="P108" s="79"/>
      <c r="Q108" s="79"/>
      <c r="R108" s="79"/>
      <c r="S108" s="271"/>
    </row>
    <row r="109" spans="1:19" ht="21" customHeight="1" x14ac:dyDescent="0.2">
      <c r="A109" s="336"/>
      <c r="B109" s="430" t="s">
        <v>39</v>
      </c>
      <c r="C109" s="431"/>
      <c r="D109" s="431"/>
      <c r="E109" s="432"/>
      <c r="F109" s="202"/>
      <c r="G109" s="77" t="s">
        <v>112</v>
      </c>
      <c r="H109" s="79"/>
      <c r="I109" s="77" t="s">
        <v>112</v>
      </c>
      <c r="J109" s="79"/>
      <c r="K109" s="79"/>
      <c r="L109" s="79"/>
      <c r="M109" s="79"/>
      <c r="N109" s="79"/>
      <c r="O109" s="79"/>
      <c r="P109" s="79"/>
      <c r="Q109" s="79"/>
      <c r="R109" s="79"/>
      <c r="S109" s="270"/>
    </row>
    <row r="110" spans="1:19" ht="21" customHeight="1" x14ac:dyDescent="0.2">
      <c r="A110" s="336"/>
      <c r="B110" s="430" t="s">
        <v>138</v>
      </c>
      <c r="C110" s="431"/>
      <c r="D110" s="431"/>
      <c r="E110" s="432"/>
      <c r="F110" s="202"/>
      <c r="G110" s="77" t="s">
        <v>84</v>
      </c>
      <c r="H110" s="79"/>
      <c r="I110" s="77" t="s">
        <v>84</v>
      </c>
      <c r="J110" s="79"/>
      <c r="K110" s="79"/>
      <c r="L110" s="79"/>
      <c r="M110" s="79"/>
      <c r="N110" s="79"/>
      <c r="O110" s="79"/>
      <c r="P110" s="79"/>
      <c r="Q110" s="79"/>
      <c r="R110" s="79"/>
      <c r="S110" s="270"/>
    </row>
    <row r="111" spans="1:19" ht="21" customHeight="1" x14ac:dyDescent="0.2">
      <c r="A111" s="336"/>
      <c r="B111" s="430" t="s">
        <v>40</v>
      </c>
      <c r="C111" s="431"/>
      <c r="D111" s="431"/>
      <c r="E111" s="432"/>
      <c r="F111" s="202"/>
      <c r="G111" s="77" t="s">
        <v>84</v>
      </c>
      <c r="H111" s="79"/>
      <c r="I111" s="77" t="s">
        <v>84</v>
      </c>
      <c r="J111" s="79"/>
      <c r="K111" s="79"/>
      <c r="L111" s="79"/>
      <c r="M111" s="79"/>
      <c r="N111" s="79"/>
      <c r="O111" s="79"/>
      <c r="P111" s="79"/>
      <c r="Q111" s="79"/>
      <c r="R111" s="79"/>
      <c r="S111" s="270"/>
    </row>
    <row r="112" spans="1:19" ht="21" customHeight="1" x14ac:dyDescent="0.2">
      <c r="A112" s="336"/>
      <c r="B112" s="430" t="s">
        <v>179</v>
      </c>
      <c r="C112" s="431"/>
      <c r="D112" s="431"/>
      <c r="E112" s="432"/>
      <c r="F112" s="202"/>
      <c r="G112" s="77" t="s">
        <v>84</v>
      </c>
      <c r="H112" s="79"/>
      <c r="I112" s="77" t="s">
        <v>84</v>
      </c>
      <c r="J112" s="79"/>
      <c r="K112" s="79"/>
      <c r="L112" s="79"/>
      <c r="M112" s="79"/>
      <c r="N112" s="79"/>
      <c r="O112" s="79"/>
      <c r="P112" s="79"/>
      <c r="Q112" s="79"/>
      <c r="R112" s="79"/>
      <c r="S112" s="270"/>
    </row>
    <row r="113" spans="1:19" ht="21" customHeight="1" x14ac:dyDescent="0.2">
      <c r="A113" s="336"/>
      <c r="B113" s="430" t="s">
        <v>113</v>
      </c>
      <c r="C113" s="431"/>
      <c r="D113" s="431"/>
      <c r="E113" s="432"/>
      <c r="F113" s="202"/>
      <c r="G113" s="77" t="s">
        <v>84</v>
      </c>
      <c r="H113" s="79"/>
      <c r="I113" s="77" t="s">
        <v>84</v>
      </c>
      <c r="J113" s="79"/>
      <c r="K113" s="79"/>
      <c r="L113" s="79"/>
      <c r="M113" s="79"/>
      <c r="N113" s="79"/>
      <c r="O113" s="79"/>
      <c r="P113" s="79"/>
      <c r="Q113" s="79"/>
      <c r="R113" s="79"/>
      <c r="S113" s="270"/>
    </row>
    <row r="114" spans="1:19" ht="21" customHeight="1" x14ac:dyDescent="0.2">
      <c r="A114" s="336"/>
      <c r="B114" s="430" t="s">
        <v>41</v>
      </c>
      <c r="C114" s="431"/>
      <c r="D114" s="431"/>
      <c r="E114" s="432"/>
      <c r="F114" s="202"/>
      <c r="G114" s="77" t="s">
        <v>99</v>
      </c>
      <c r="H114" s="79"/>
      <c r="I114" s="77" t="s">
        <v>99</v>
      </c>
      <c r="J114" s="79"/>
      <c r="K114" s="79"/>
      <c r="L114" s="79"/>
      <c r="M114" s="79"/>
      <c r="N114" s="79"/>
      <c r="O114" s="79"/>
      <c r="P114" s="79"/>
      <c r="Q114" s="79"/>
      <c r="R114" s="79"/>
      <c r="S114" s="270"/>
    </row>
    <row r="115" spans="1:19" ht="21" customHeight="1" x14ac:dyDescent="0.2">
      <c r="A115" s="336"/>
      <c r="B115" s="430" t="s">
        <v>42</v>
      </c>
      <c r="C115" s="431"/>
      <c r="D115" s="431"/>
      <c r="E115" s="432"/>
      <c r="F115" s="202"/>
      <c r="G115" s="77" t="s">
        <v>99</v>
      </c>
      <c r="H115" s="79"/>
      <c r="I115" s="77" t="s">
        <v>99</v>
      </c>
      <c r="J115" s="79"/>
      <c r="K115" s="79"/>
      <c r="L115" s="79"/>
      <c r="M115" s="79"/>
      <c r="N115" s="79"/>
      <c r="O115" s="79"/>
      <c r="P115" s="79"/>
      <c r="Q115" s="79"/>
      <c r="R115" s="79"/>
      <c r="S115" s="270"/>
    </row>
    <row r="116" spans="1:19" ht="21" customHeight="1" x14ac:dyDescent="0.2">
      <c r="A116" s="336"/>
      <c r="B116" s="430" t="s">
        <v>43</v>
      </c>
      <c r="C116" s="431"/>
      <c r="D116" s="431"/>
      <c r="E116" s="432"/>
      <c r="F116" s="202"/>
      <c r="G116" s="77" t="s">
        <v>99</v>
      </c>
      <c r="H116" s="79"/>
      <c r="I116" s="77" t="s">
        <v>99</v>
      </c>
      <c r="J116" s="79"/>
      <c r="K116" s="79"/>
      <c r="L116" s="79"/>
      <c r="M116" s="79"/>
      <c r="N116" s="79"/>
      <c r="O116" s="79"/>
      <c r="P116" s="79"/>
      <c r="Q116" s="79"/>
      <c r="R116" s="79"/>
      <c r="S116" s="270"/>
    </row>
    <row r="117" spans="1:19" ht="21" customHeight="1" x14ac:dyDescent="0.2">
      <c r="A117" s="336"/>
      <c r="B117" s="532" t="s">
        <v>508</v>
      </c>
      <c r="C117" s="459"/>
      <c r="D117" s="459"/>
      <c r="E117" s="460"/>
      <c r="F117" s="202"/>
      <c r="G117" s="77" t="s">
        <v>67</v>
      </c>
      <c r="H117" s="79"/>
      <c r="I117" s="77" t="s">
        <v>67</v>
      </c>
      <c r="J117" s="79"/>
      <c r="K117" s="79"/>
      <c r="L117" s="79"/>
      <c r="M117" s="79"/>
      <c r="N117" s="79"/>
      <c r="O117" s="79"/>
      <c r="P117" s="79"/>
      <c r="Q117" s="79"/>
      <c r="R117" s="79"/>
      <c r="S117" s="270"/>
    </row>
    <row r="118" spans="1:19" ht="21" customHeight="1" x14ac:dyDescent="0.2">
      <c r="A118" s="336"/>
      <c r="B118" s="532" t="s">
        <v>509</v>
      </c>
      <c r="C118" s="459"/>
      <c r="D118" s="459"/>
      <c r="E118" s="460"/>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1" t="s">
        <v>139</v>
      </c>
      <c r="C119" s="421" t="s">
        <v>141</v>
      </c>
      <c r="D119" s="423"/>
      <c r="E119" s="88" t="s">
        <v>114</v>
      </c>
      <c r="F119" s="272">
        <f>F122+F125+F128+F131+F134+F137</f>
        <v>0</v>
      </c>
      <c r="G119" s="273" t="s">
        <v>84</v>
      </c>
      <c r="H119" s="274">
        <f>H122+H125+H128+H131+H134+H137</f>
        <v>0</v>
      </c>
      <c r="I119" s="273" t="s">
        <v>84</v>
      </c>
      <c r="J119" s="97"/>
      <c r="K119" s="97"/>
      <c r="L119" s="97"/>
      <c r="M119" s="97"/>
      <c r="N119" s="97"/>
      <c r="O119" s="97"/>
      <c r="P119" s="97"/>
      <c r="Q119" s="97"/>
      <c r="R119" s="97"/>
      <c r="S119" s="276"/>
    </row>
    <row r="120" spans="1:19" ht="21" customHeight="1" x14ac:dyDescent="0.2">
      <c r="A120" s="336"/>
      <c r="B120" s="441"/>
      <c r="C120" s="424"/>
      <c r="D120" s="426"/>
      <c r="E120" s="102" t="s">
        <v>115</v>
      </c>
      <c r="F120" s="277">
        <f t="shared" ref="F120:F121" si="0">F123+F126+F129+F132+F135+F138</f>
        <v>0</v>
      </c>
      <c r="G120" s="278" t="s">
        <v>84</v>
      </c>
      <c r="H120" s="279">
        <f t="shared" ref="H120:H121" si="1">H123+H126+H129+H132+H135+H138</f>
        <v>0</v>
      </c>
      <c r="I120" s="278" t="s">
        <v>84</v>
      </c>
      <c r="J120" s="110"/>
      <c r="K120" s="110"/>
      <c r="L120" s="110"/>
      <c r="M120" s="110"/>
      <c r="N120" s="110"/>
      <c r="O120" s="110"/>
      <c r="P120" s="110"/>
      <c r="Q120" s="110"/>
      <c r="R120" s="110"/>
      <c r="S120" s="280"/>
    </row>
    <row r="121" spans="1:19" ht="21" customHeight="1" x14ac:dyDescent="0.2">
      <c r="A121" s="336"/>
      <c r="B121" s="441"/>
      <c r="C121" s="424"/>
      <c r="D121" s="426"/>
      <c r="E121" s="114" t="s">
        <v>116</v>
      </c>
      <c r="F121" s="281">
        <f t="shared" si="0"/>
        <v>0</v>
      </c>
      <c r="G121" s="282" t="s">
        <v>84</v>
      </c>
      <c r="H121" s="283">
        <f t="shared" si="1"/>
        <v>0</v>
      </c>
      <c r="I121" s="282" t="s">
        <v>84</v>
      </c>
      <c r="J121" s="122"/>
      <c r="K121" s="122"/>
      <c r="L121" s="122"/>
      <c r="M121" s="122"/>
      <c r="N121" s="122"/>
      <c r="O121" s="122"/>
      <c r="P121" s="122"/>
      <c r="Q121" s="122"/>
      <c r="R121" s="122"/>
      <c r="S121" s="284"/>
    </row>
    <row r="122" spans="1:19" ht="21" customHeight="1" x14ac:dyDescent="0.2">
      <c r="A122" s="336"/>
      <c r="B122" s="441"/>
      <c r="D122" s="433"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1"/>
      <c r="D123" s="398"/>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1"/>
      <c r="D124" s="399"/>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1"/>
      <c r="D125" s="397"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1"/>
      <c r="D126" s="398"/>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1"/>
      <c r="D127" s="399"/>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1"/>
      <c r="D128" s="433"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1"/>
      <c r="D129" s="398"/>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1"/>
      <c r="D130" s="399"/>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1"/>
      <c r="D131" s="397"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1"/>
      <c r="D132" s="398"/>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1"/>
      <c r="D133" s="399"/>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1"/>
      <c r="D134" s="433" t="s">
        <v>517</v>
      </c>
      <c r="E134" s="88" t="s">
        <v>114</v>
      </c>
      <c r="F134" s="275"/>
      <c r="G134" s="273" t="s">
        <v>84</v>
      </c>
      <c r="H134" s="97"/>
      <c r="I134" s="273" t="s">
        <v>84</v>
      </c>
      <c r="J134" s="97"/>
      <c r="K134" s="97"/>
      <c r="L134" s="97"/>
      <c r="M134" s="97"/>
      <c r="N134" s="97"/>
      <c r="O134" s="97"/>
      <c r="P134" s="97"/>
      <c r="Q134" s="97"/>
      <c r="R134" s="97"/>
      <c r="S134" s="276"/>
    </row>
    <row r="135" spans="1:19" ht="21" customHeight="1" x14ac:dyDescent="0.2">
      <c r="A135" s="336"/>
      <c r="B135" s="441"/>
      <c r="D135" s="398"/>
      <c r="E135" s="102" t="s">
        <v>115</v>
      </c>
      <c r="F135" s="170"/>
      <c r="G135" s="278" t="s">
        <v>84</v>
      </c>
      <c r="H135" s="110"/>
      <c r="I135" s="278" t="s">
        <v>84</v>
      </c>
      <c r="J135" s="110"/>
      <c r="K135" s="110"/>
      <c r="L135" s="110"/>
      <c r="M135" s="110"/>
      <c r="N135" s="110"/>
      <c r="O135" s="110"/>
      <c r="P135" s="110"/>
      <c r="Q135" s="110"/>
      <c r="R135" s="110"/>
      <c r="S135" s="280"/>
    </row>
    <row r="136" spans="1:19" ht="21" customHeight="1" x14ac:dyDescent="0.2">
      <c r="A136" s="336"/>
      <c r="B136" s="441"/>
      <c r="D136" s="399"/>
      <c r="E136" s="102" t="s">
        <v>116</v>
      </c>
      <c r="F136" s="170"/>
      <c r="G136" s="278" t="s">
        <v>84</v>
      </c>
      <c r="H136" s="110"/>
      <c r="I136" s="278" t="s">
        <v>84</v>
      </c>
      <c r="J136" s="110"/>
      <c r="K136" s="110"/>
      <c r="L136" s="110"/>
      <c r="M136" s="110"/>
      <c r="N136" s="110"/>
      <c r="O136" s="110"/>
      <c r="P136" s="110"/>
      <c r="Q136" s="110"/>
      <c r="R136" s="110"/>
      <c r="S136" s="280"/>
    </row>
    <row r="137" spans="1:19" ht="21" customHeight="1" x14ac:dyDescent="0.2">
      <c r="A137" s="336"/>
      <c r="B137" s="441"/>
      <c r="D137" s="397" t="s">
        <v>518</v>
      </c>
      <c r="E137" s="102" t="s">
        <v>114</v>
      </c>
      <c r="F137" s="174"/>
      <c r="G137" s="285" t="s">
        <v>84</v>
      </c>
      <c r="H137" s="103"/>
      <c r="I137" s="285" t="s">
        <v>84</v>
      </c>
      <c r="J137" s="103"/>
      <c r="K137" s="103"/>
      <c r="L137" s="103"/>
      <c r="M137" s="103"/>
      <c r="N137" s="103"/>
      <c r="O137" s="103"/>
      <c r="P137" s="103"/>
      <c r="Q137" s="103"/>
      <c r="R137" s="103"/>
      <c r="S137" s="286"/>
    </row>
    <row r="138" spans="1:19" ht="21" customHeight="1" x14ac:dyDescent="0.2">
      <c r="A138" s="336"/>
      <c r="B138" s="441"/>
      <c r="D138" s="398"/>
      <c r="E138" s="102" t="s">
        <v>115</v>
      </c>
      <c r="F138" s="170"/>
      <c r="G138" s="278" t="s">
        <v>84</v>
      </c>
      <c r="H138" s="110"/>
      <c r="I138" s="278" t="s">
        <v>84</v>
      </c>
      <c r="J138" s="110"/>
      <c r="K138" s="110"/>
      <c r="L138" s="110"/>
      <c r="M138" s="110"/>
      <c r="N138" s="110"/>
      <c r="O138" s="110"/>
      <c r="P138" s="110"/>
      <c r="Q138" s="110"/>
      <c r="R138" s="110"/>
      <c r="S138" s="280"/>
    </row>
    <row r="139" spans="1:19" ht="21" customHeight="1" x14ac:dyDescent="0.2">
      <c r="A139" s="336"/>
      <c r="B139" s="441"/>
      <c r="D139" s="399"/>
      <c r="E139" s="114" t="s">
        <v>116</v>
      </c>
      <c r="F139" s="170"/>
      <c r="G139" s="278" t="s">
        <v>84</v>
      </c>
      <c r="H139" s="110"/>
      <c r="I139" s="278" t="s">
        <v>84</v>
      </c>
      <c r="J139" s="110"/>
      <c r="K139" s="110"/>
      <c r="L139" s="110"/>
      <c r="M139" s="110"/>
      <c r="N139" s="110"/>
      <c r="O139" s="110"/>
      <c r="P139" s="110"/>
      <c r="Q139" s="110"/>
      <c r="R139" s="110"/>
      <c r="S139" s="280"/>
    </row>
    <row r="140" spans="1:19" ht="21" customHeight="1" x14ac:dyDescent="0.2">
      <c r="A140" s="336"/>
      <c r="B140" s="440" t="s">
        <v>135</v>
      </c>
      <c r="C140" s="421" t="s">
        <v>142</v>
      </c>
      <c r="D140" s="423"/>
      <c r="E140" s="102" t="s">
        <v>114</v>
      </c>
      <c r="F140" s="272">
        <f>F143+F146</f>
        <v>0</v>
      </c>
      <c r="G140" s="273" t="s">
        <v>84</v>
      </c>
      <c r="H140" s="274">
        <f>H143+H146</f>
        <v>0</v>
      </c>
      <c r="I140" s="273" t="s">
        <v>84</v>
      </c>
      <c r="J140" s="97"/>
      <c r="K140" s="97"/>
      <c r="L140" s="97"/>
      <c r="M140" s="97"/>
      <c r="N140" s="97"/>
      <c r="O140" s="97"/>
      <c r="P140" s="97"/>
      <c r="Q140" s="97"/>
      <c r="R140" s="97"/>
      <c r="S140" s="276"/>
    </row>
    <row r="141" spans="1:19" ht="21" customHeight="1" x14ac:dyDescent="0.2">
      <c r="A141" s="336"/>
      <c r="B141" s="580"/>
      <c r="C141" s="424"/>
      <c r="D141" s="426"/>
      <c r="E141" s="102" t="s">
        <v>115</v>
      </c>
      <c r="F141" s="277">
        <f>F144+F147</f>
        <v>0</v>
      </c>
      <c r="G141" s="278" t="s">
        <v>84</v>
      </c>
      <c r="H141" s="279">
        <f>H144+H147</f>
        <v>0</v>
      </c>
      <c r="I141" s="278" t="s">
        <v>84</v>
      </c>
      <c r="J141" s="110"/>
      <c r="K141" s="110"/>
      <c r="L141" s="110"/>
      <c r="M141" s="110"/>
      <c r="N141" s="110"/>
      <c r="O141" s="110"/>
      <c r="P141" s="110"/>
      <c r="Q141" s="110"/>
      <c r="R141" s="110"/>
      <c r="S141" s="280"/>
    </row>
    <row r="142" spans="1:19" ht="21" customHeight="1" x14ac:dyDescent="0.2">
      <c r="A142" s="336"/>
      <c r="B142" s="580"/>
      <c r="C142" s="424"/>
      <c r="D142" s="426"/>
      <c r="E142" s="114" t="s">
        <v>116</v>
      </c>
      <c r="F142" s="281">
        <f>F145+F148</f>
        <v>0</v>
      </c>
      <c r="G142" s="282" t="s">
        <v>84</v>
      </c>
      <c r="H142" s="283">
        <f>H145+H148</f>
        <v>0</v>
      </c>
      <c r="I142" s="282" t="s">
        <v>84</v>
      </c>
      <c r="J142" s="122"/>
      <c r="K142" s="122"/>
      <c r="L142" s="122"/>
      <c r="M142" s="122"/>
      <c r="N142" s="122"/>
      <c r="O142" s="122"/>
      <c r="P142" s="122"/>
      <c r="Q142" s="122"/>
      <c r="R142" s="122"/>
      <c r="S142" s="284"/>
    </row>
    <row r="143" spans="1:19" ht="21" customHeight="1" x14ac:dyDescent="0.2">
      <c r="A143" s="336"/>
      <c r="B143" s="580"/>
      <c r="C143" s="145"/>
      <c r="D143" s="533" t="s">
        <v>44</v>
      </c>
      <c r="E143" s="88" t="s">
        <v>114</v>
      </c>
      <c r="F143" s="275"/>
      <c r="G143" s="273" t="s">
        <v>84</v>
      </c>
      <c r="H143" s="97"/>
      <c r="I143" s="273" t="s">
        <v>84</v>
      </c>
      <c r="J143" s="97"/>
      <c r="K143" s="97"/>
      <c r="L143" s="97"/>
      <c r="M143" s="97"/>
      <c r="N143" s="97"/>
      <c r="O143" s="97"/>
      <c r="P143" s="97"/>
      <c r="Q143" s="97"/>
      <c r="R143" s="97"/>
      <c r="S143" s="276"/>
    </row>
    <row r="144" spans="1:19" ht="21" customHeight="1" x14ac:dyDescent="0.2">
      <c r="A144" s="336"/>
      <c r="B144" s="580"/>
      <c r="C144" s="134"/>
      <c r="D144" s="513"/>
      <c r="E144" s="102" t="s">
        <v>115</v>
      </c>
      <c r="F144" s="170"/>
      <c r="G144" s="278" t="s">
        <v>84</v>
      </c>
      <c r="H144" s="110"/>
      <c r="I144" s="278" t="s">
        <v>84</v>
      </c>
      <c r="J144" s="110"/>
      <c r="K144" s="110"/>
      <c r="L144" s="110"/>
      <c r="M144" s="110"/>
      <c r="N144" s="110"/>
      <c r="O144" s="110"/>
      <c r="P144" s="110"/>
      <c r="Q144" s="110"/>
      <c r="R144" s="110"/>
      <c r="S144" s="280"/>
    </row>
    <row r="145" spans="1:19" ht="21" customHeight="1" x14ac:dyDescent="0.2">
      <c r="A145" s="336"/>
      <c r="B145" s="580"/>
      <c r="C145" s="134"/>
      <c r="D145" s="513"/>
      <c r="E145" s="152" t="s">
        <v>116</v>
      </c>
      <c r="F145" s="171"/>
      <c r="G145" s="287" t="s">
        <v>84</v>
      </c>
      <c r="H145" s="141"/>
      <c r="I145" s="287" t="s">
        <v>84</v>
      </c>
      <c r="J145" s="141"/>
      <c r="K145" s="141"/>
      <c r="L145" s="141"/>
      <c r="M145" s="141"/>
      <c r="N145" s="141"/>
      <c r="O145" s="141"/>
      <c r="P145" s="141"/>
      <c r="Q145" s="141"/>
      <c r="R145" s="141"/>
      <c r="S145" s="288"/>
    </row>
    <row r="146" spans="1:19" ht="21" customHeight="1" x14ac:dyDescent="0.2">
      <c r="A146" s="336"/>
      <c r="B146" s="580"/>
      <c r="C146" s="145"/>
      <c r="D146" s="576" t="s">
        <v>341</v>
      </c>
      <c r="E146" s="102" t="s">
        <v>114</v>
      </c>
      <c r="F146" s="170"/>
      <c r="G146" s="278" t="s">
        <v>84</v>
      </c>
      <c r="H146" s="110"/>
      <c r="I146" s="278" t="s">
        <v>84</v>
      </c>
      <c r="J146" s="110"/>
      <c r="K146" s="110"/>
      <c r="L146" s="110"/>
      <c r="M146" s="110"/>
      <c r="N146" s="110"/>
      <c r="O146" s="110"/>
      <c r="P146" s="110"/>
      <c r="Q146" s="110"/>
      <c r="R146" s="110"/>
      <c r="S146" s="280"/>
    </row>
    <row r="147" spans="1:19" ht="21" customHeight="1" x14ac:dyDescent="0.2">
      <c r="A147" s="336"/>
      <c r="B147" s="580"/>
      <c r="C147" s="134"/>
      <c r="D147" s="576"/>
      <c r="E147" s="102" t="s">
        <v>115</v>
      </c>
      <c r="F147" s="170"/>
      <c r="G147" s="278" t="s">
        <v>84</v>
      </c>
      <c r="H147" s="110"/>
      <c r="I147" s="278" t="s">
        <v>84</v>
      </c>
      <c r="J147" s="110"/>
      <c r="K147" s="110"/>
      <c r="L147" s="110"/>
      <c r="M147" s="110"/>
      <c r="N147" s="110"/>
      <c r="O147" s="110"/>
      <c r="P147" s="110"/>
      <c r="Q147" s="110"/>
      <c r="R147" s="110"/>
      <c r="S147" s="280"/>
    </row>
    <row r="148" spans="1:19" ht="21" customHeight="1" x14ac:dyDescent="0.2">
      <c r="A148" s="336"/>
      <c r="B148" s="581"/>
      <c r="C148" s="150"/>
      <c r="D148" s="577"/>
      <c r="E148" s="114" t="s">
        <v>116</v>
      </c>
      <c r="F148" s="175"/>
      <c r="G148" s="282" t="s">
        <v>84</v>
      </c>
      <c r="H148" s="122"/>
      <c r="I148" s="282" t="s">
        <v>84</v>
      </c>
      <c r="J148" s="122"/>
      <c r="K148" s="122"/>
      <c r="L148" s="122"/>
      <c r="M148" s="122"/>
      <c r="N148" s="122"/>
      <c r="O148" s="122"/>
      <c r="P148" s="122"/>
      <c r="Q148" s="122"/>
      <c r="R148" s="122"/>
      <c r="S148" s="284"/>
    </row>
    <row r="149" spans="1:19" ht="21" customHeight="1" x14ac:dyDescent="0.2">
      <c r="A149" s="336"/>
      <c r="B149" s="421" t="s">
        <v>180</v>
      </c>
      <c r="C149" s="422"/>
      <c r="D149" s="423"/>
      <c r="E149" s="88" t="s">
        <v>114</v>
      </c>
      <c r="F149" s="275"/>
      <c r="G149" s="273" t="s">
        <v>84</v>
      </c>
      <c r="H149" s="97"/>
      <c r="I149" s="273" t="s">
        <v>84</v>
      </c>
      <c r="J149" s="97"/>
      <c r="K149" s="97"/>
      <c r="L149" s="97"/>
      <c r="M149" s="97"/>
      <c r="N149" s="97"/>
      <c r="O149" s="97"/>
      <c r="P149" s="97"/>
      <c r="Q149" s="97"/>
      <c r="R149" s="97"/>
      <c r="S149" s="276"/>
    </row>
    <row r="150" spans="1:19" ht="21" customHeight="1" x14ac:dyDescent="0.2">
      <c r="A150" s="336"/>
      <c r="B150" s="424"/>
      <c r="C150" s="425"/>
      <c r="D150" s="426"/>
      <c r="E150" s="102" t="s">
        <v>115</v>
      </c>
      <c r="F150" s="170"/>
      <c r="G150" s="278" t="s">
        <v>84</v>
      </c>
      <c r="H150" s="110"/>
      <c r="I150" s="278" t="s">
        <v>84</v>
      </c>
      <c r="J150" s="110"/>
      <c r="K150" s="110"/>
      <c r="L150" s="110"/>
      <c r="M150" s="110"/>
      <c r="N150" s="110"/>
      <c r="O150" s="110"/>
      <c r="P150" s="110"/>
      <c r="Q150" s="110"/>
      <c r="R150" s="110"/>
      <c r="S150" s="280"/>
    </row>
    <row r="151" spans="1:19" ht="21" customHeight="1" x14ac:dyDescent="0.2">
      <c r="A151" s="336"/>
      <c r="B151" s="427"/>
      <c r="C151" s="428"/>
      <c r="D151" s="429"/>
      <c r="E151" s="114" t="s">
        <v>116</v>
      </c>
      <c r="F151" s="175"/>
      <c r="G151" s="282" t="s">
        <v>84</v>
      </c>
      <c r="H151" s="122"/>
      <c r="I151" s="282" t="s">
        <v>84</v>
      </c>
      <c r="J151" s="122"/>
      <c r="K151" s="122"/>
      <c r="L151" s="122"/>
      <c r="M151" s="122"/>
      <c r="N151" s="122"/>
      <c r="O151" s="122"/>
      <c r="P151" s="122"/>
      <c r="Q151" s="122"/>
      <c r="R151" s="122"/>
      <c r="S151" s="284"/>
    </row>
    <row r="152" spans="1:19" ht="21" customHeight="1" x14ac:dyDescent="0.2">
      <c r="A152" s="336"/>
      <c r="B152" s="421" t="s">
        <v>181</v>
      </c>
      <c r="C152" s="422"/>
      <c r="D152" s="423"/>
      <c r="E152" s="88" t="s">
        <v>114</v>
      </c>
      <c r="F152" s="275"/>
      <c r="G152" s="273" t="s">
        <v>84</v>
      </c>
      <c r="H152" s="97"/>
      <c r="I152" s="273" t="s">
        <v>84</v>
      </c>
      <c r="J152" s="97"/>
      <c r="K152" s="97"/>
      <c r="L152" s="97"/>
      <c r="M152" s="97"/>
      <c r="N152" s="97"/>
      <c r="O152" s="97"/>
      <c r="P152" s="97"/>
      <c r="Q152" s="97"/>
      <c r="R152" s="97"/>
      <c r="S152" s="276"/>
    </row>
    <row r="153" spans="1:19" ht="21" customHeight="1" x14ac:dyDescent="0.2">
      <c r="A153" s="336"/>
      <c r="B153" s="424"/>
      <c r="C153" s="425"/>
      <c r="D153" s="426"/>
      <c r="E153" s="102" t="s">
        <v>115</v>
      </c>
      <c r="F153" s="170"/>
      <c r="G153" s="278" t="s">
        <v>84</v>
      </c>
      <c r="H153" s="110"/>
      <c r="I153" s="278" t="s">
        <v>84</v>
      </c>
      <c r="J153" s="110"/>
      <c r="K153" s="110"/>
      <c r="L153" s="110"/>
      <c r="M153" s="110"/>
      <c r="N153" s="110"/>
      <c r="O153" s="110"/>
      <c r="P153" s="110"/>
      <c r="Q153" s="110"/>
      <c r="R153" s="110"/>
      <c r="S153" s="280"/>
    </row>
    <row r="154" spans="1:19" ht="21" customHeight="1" x14ac:dyDescent="0.2">
      <c r="A154" s="336"/>
      <c r="B154" s="427"/>
      <c r="C154" s="428"/>
      <c r="D154" s="429"/>
      <c r="E154" s="114" t="s">
        <v>116</v>
      </c>
      <c r="F154" s="175"/>
      <c r="G154" s="282" t="s">
        <v>84</v>
      </c>
      <c r="H154" s="122"/>
      <c r="I154" s="282" t="s">
        <v>84</v>
      </c>
      <c r="J154" s="122"/>
      <c r="K154" s="122"/>
      <c r="L154" s="122"/>
      <c r="M154" s="122"/>
      <c r="N154" s="122"/>
      <c r="O154" s="122"/>
      <c r="P154" s="122"/>
      <c r="Q154" s="122"/>
      <c r="R154" s="122"/>
      <c r="S154" s="284"/>
    </row>
    <row r="155" spans="1:19" ht="21" customHeight="1" x14ac:dyDescent="0.2">
      <c r="A155" s="336"/>
      <c r="B155" s="421" t="s">
        <v>295</v>
      </c>
      <c r="C155" s="422"/>
      <c r="D155" s="423"/>
      <c r="E155" s="88" t="s">
        <v>114</v>
      </c>
      <c r="F155" s="275"/>
      <c r="G155" s="273" t="s">
        <v>84</v>
      </c>
      <c r="H155" s="97"/>
      <c r="I155" s="273" t="s">
        <v>84</v>
      </c>
      <c r="J155" s="97"/>
      <c r="K155" s="97"/>
      <c r="L155" s="97"/>
      <c r="M155" s="97"/>
      <c r="N155" s="97"/>
      <c r="O155" s="97"/>
      <c r="P155" s="97"/>
      <c r="Q155" s="97"/>
      <c r="R155" s="97"/>
      <c r="S155" s="276"/>
    </row>
    <row r="156" spans="1:19" ht="21" customHeight="1" x14ac:dyDescent="0.2">
      <c r="A156" s="336"/>
      <c r="B156" s="424"/>
      <c r="C156" s="425"/>
      <c r="D156" s="426"/>
      <c r="E156" s="102" t="s">
        <v>115</v>
      </c>
      <c r="F156" s="170"/>
      <c r="G156" s="278" t="s">
        <v>84</v>
      </c>
      <c r="H156" s="110"/>
      <c r="I156" s="278" t="s">
        <v>84</v>
      </c>
      <c r="J156" s="110"/>
      <c r="K156" s="110"/>
      <c r="L156" s="110"/>
      <c r="M156" s="110"/>
      <c r="N156" s="110"/>
      <c r="O156" s="110"/>
      <c r="P156" s="110"/>
      <c r="Q156" s="110"/>
      <c r="R156" s="110"/>
      <c r="S156" s="289"/>
    </row>
    <row r="157" spans="1:19" ht="21" customHeight="1" x14ac:dyDescent="0.2">
      <c r="A157" s="336"/>
      <c r="B157" s="427"/>
      <c r="C157" s="428"/>
      <c r="D157" s="429"/>
      <c r="E157" s="114" t="s">
        <v>116</v>
      </c>
      <c r="F157" s="175"/>
      <c r="G157" s="282" t="s">
        <v>84</v>
      </c>
      <c r="H157" s="122"/>
      <c r="I157" s="282" t="s">
        <v>84</v>
      </c>
      <c r="J157" s="122"/>
      <c r="K157" s="122"/>
      <c r="L157" s="122"/>
      <c r="M157" s="122"/>
      <c r="N157" s="122"/>
      <c r="O157" s="122"/>
      <c r="P157" s="122"/>
      <c r="Q157" s="122"/>
      <c r="R157" s="122"/>
      <c r="S157" s="290"/>
    </row>
    <row r="158" spans="1:19" ht="21" customHeight="1" x14ac:dyDescent="0.2">
      <c r="A158" s="336"/>
      <c r="B158" s="430" t="s">
        <v>232</v>
      </c>
      <c r="C158" s="431"/>
      <c r="D158" s="431"/>
      <c r="E158" s="432"/>
      <c r="F158" s="202"/>
      <c r="G158" s="77" t="s">
        <v>99</v>
      </c>
      <c r="H158" s="79"/>
      <c r="I158" s="77" t="s">
        <v>99</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77" t="s">
        <v>99</v>
      </c>
      <c r="H159" s="79"/>
      <c r="I159" s="77" t="s">
        <v>99</v>
      </c>
      <c r="J159" s="79"/>
      <c r="K159" s="79"/>
      <c r="L159" s="79"/>
      <c r="M159" s="79"/>
      <c r="N159" s="79"/>
      <c r="O159" s="79"/>
      <c r="P159" s="79"/>
      <c r="Q159" s="79"/>
      <c r="R159" s="79"/>
      <c r="S159" s="270"/>
    </row>
    <row r="160" spans="1:19" ht="21" customHeight="1" x14ac:dyDescent="0.2">
      <c r="A160" s="337" t="s">
        <v>454</v>
      </c>
      <c r="B160" s="440" t="s">
        <v>218</v>
      </c>
      <c r="C160" s="421" t="s">
        <v>219</v>
      </c>
      <c r="D160" s="423"/>
      <c r="E160" s="102" t="s">
        <v>114</v>
      </c>
      <c r="F160" s="272">
        <f>F163+F166+F169+F172</f>
        <v>0</v>
      </c>
      <c r="G160" s="273" t="s">
        <v>84</v>
      </c>
      <c r="H160" s="274">
        <f>H163+H166+H169+H172</f>
        <v>0</v>
      </c>
      <c r="I160" s="273" t="s">
        <v>84</v>
      </c>
      <c r="J160" s="97"/>
      <c r="K160" s="97"/>
      <c r="L160" s="97"/>
      <c r="M160" s="97"/>
      <c r="N160" s="97"/>
      <c r="O160" s="97"/>
      <c r="P160" s="97"/>
      <c r="Q160" s="97"/>
      <c r="R160" s="97"/>
      <c r="S160" s="276"/>
    </row>
    <row r="161" spans="1:19" ht="21" customHeight="1" x14ac:dyDescent="0.2">
      <c r="A161" s="336"/>
      <c r="B161" s="441"/>
      <c r="C161" s="424"/>
      <c r="D161" s="426"/>
      <c r="E161" s="102" t="s">
        <v>115</v>
      </c>
      <c r="F161" s="277">
        <f>F164+F167+F170+F173</f>
        <v>0</v>
      </c>
      <c r="G161" s="278" t="s">
        <v>84</v>
      </c>
      <c r="H161" s="279">
        <f>H164+H167+H170+H173</f>
        <v>0</v>
      </c>
      <c r="I161" s="278" t="s">
        <v>84</v>
      </c>
      <c r="J161" s="110"/>
      <c r="K161" s="110"/>
      <c r="L161" s="110"/>
      <c r="M161" s="110"/>
      <c r="N161" s="110"/>
      <c r="O161" s="110"/>
      <c r="P161" s="110"/>
      <c r="Q161" s="110"/>
      <c r="R161" s="110"/>
      <c r="S161" s="280"/>
    </row>
    <row r="162" spans="1:19" ht="21" customHeight="1" x14ac:dyDescent="0.2">
      <c r="A162" s="336"/>
      <c r="B162" s="441"/>
      <c r="C162" s="424"/>
      <c r="D162" s="426"/>
      <c r="E162" s="114" t="s">
        <v>116</v>
      </c>
      <c r="F162" s="281">
        <f>F165+F168+F171+F174</f>
        <v>0</v>
      </c>
      <c r="G162" s="282" t="s">
        <v>84</v>
      </c>
      <c r="H162" s="283">
        <f>H165+H168+H171+H174</f>
        <v>0</v>
      </c>
      <c r="I162" s="282" t="s">
        <v>84</v>
      </c>
      <c r="J162" s="122"/>
      <c r="K162" s="122"/>
      <c r="L162" s="122"/>
      <c r="M162" s="122"/>
      <c r="N162" s="122"/>
      <c r="O162" s="122"/>
      <c r="P162" s="122"/>
      <c r="Q162" s="122"/>
      <c r="R162" s="122"/>
      <c r="S162" s="284"/>
    </row>
    <row r="163" spans="1:19" ht="21" customHeight="1" x14ac:dyDescent="0.2">
      <c r="A163" s="336"/>
      <c r="B163" s="441"/>
      <c r="D163" s="533" t="s">
        <v>301</v>
      </c>
      <c r="E163" s="88" t="s">
        <v>114</v>
      </c>
      <c r="F163" s="275"/>
      <c r="G163" s="273" t="s">
        <v>84</v>
      </c>
      <c r="H163" s="97"/>
      <c r="I163" s="273" t="s">
        <v>84</v>
      </c>
      <c r="J163" s="97"/>
      <c r="K163" s="97"/>
      <c r="L163" s="97"/>
      <c r="M163" s="97"/>
      <c r="N163" s="97"/>
      <c r="O163" s="97"/>
      <c r="P163" s="97"/>
      <c r="Q163" s="97"/>
      <c r="R163" s="97"/>
      <c r="S163" s="276"/>
    </row>
    <row r="164" spans="1:19" ht="21" customHeight="1" x14ac:dyDescent="0.2">
      <c r="A164" s="336"/>
      <c r="B164" s="441"/>
      <c r="D164" s="513"/>
      <c r="E164" s="102" t="s">
        <v>115</v>
      </c>
      <c r="F164" s="170"/>
      <c r="G164" s="278" t="s">
        <v>84</v>
      </c>
      <c r="H164" s="110"/>
      <c r="I164" s="278" t="s">
        <v>84</v>
      </c>
      <c r="J164" s="110"/>
      <c r="K164" s="110"/>
      <c r="L164" s="110"/>
      <c r="M164" s="110"/>
      <c r="N164" s="110"/>
      <c r="O164" s="110"/>
      <c r="P164" s="110"/>
      <c r="Q164" s="110"/>
      <c r="R164" s="110"/>
      <c r="S164" s="280"/>
    </row>
    <row r="165" spans="1:19" ht="21" customHeight="1" x14ac:dyDescent="0.2">
      <c r="A165" s="336"/>
      <c r="B165" s="441"/>
      <c r="D165" s="514"/>
      <c r="E165" s="102" t="s">
        <v>116</v>
      </c>
      <c r="F165" s="110"/>
      <c r="G165" s="278" t="s">
        <v>84</v>
      </c>
      <c r="H165" s="110"/>
      <c r="I165" s="278" t="s">
        <v>84</v>
      </c>
      <c r="J165" s="110"/>
      <c r="K165" s="110"/>
      <c r="L165" s="110"/>
      <c r="M165" s="110"/>
      <c r="N165" s="110"/>
      <c r="O165" s="110"/>
      <c r="P165" s="110"/>
      <c r="Q165" s="110"/>
      <c r="R165" s="110"/>
      <c r="S165" s="280"/>
    </row>
    <row r="166" spans="1:19" ht="21" customHeight="1" x14ac:dyDescent="0.2">
      <c r="A166" s="336"/>
      <c r="B166" s="441"/>
      <c r="D166" s="533" t="s">
        <v>302</v>
      </c>
      <c r="E166" s="88" t="s">
        <v>114</v>
      </c>
      <c r="F166" s="275"/>
      <c r="G166" s="273" t="s">
        <v>84</v>
      </c>
      <c r="H166" s="97"/>
      <c r="I166" s="273" t="s">
        <v>84</v>
      </c>
      <c r="J166" s="97"/>
      <c r="K166" s="97"/>
      <c r="L166" s="97"/>
      <c r="M166" s="97"/>
      <c r="N166" s="97"/>
      <c r="O166" s="97"/>
      <c r="P166" s="97"/>
      <c r="Q166" s="97"/>
      <c r="R166" s="97"/>
      <c r="S166" s="276"/>
    </row>
    <row r="167" spans="1:19" ht="21" customHeight="1" x14ac:dyDescent="0.2">
      <c r="A167" s="336"/>
      <c r="B167" s="441"/>
      <c r="D167" s="513"/>
      <c r="E167" s="102" t="s">
        <v>115</v>
      </c>
      <c r="F167" s="170"/>
      <c r="G167" s="278" t="s">
        <v>84</v>
      </c>
      <c r="H167" s="110"/>
      <c r="I167" s="278" t="s">
        <v>84</v>
      </c>
      <c r="J167" s="110"/>
      <c r="K167" s="110"/>
      <c r="L167" s="110"/>
      <c r="M167" s="110"/>
      <c r="N167" s="110"/>
      <c r="O167" s="110"/>
      <c r="P167" s="110"/>
      <c r="Q167" s="110"/>
      <c r="R167" s="110"/>
      <c r="S167" s="280"/>
    </row>
    <row r="168" spans="1:19" ht="21" customHeight="1" x14ac:dyDescent="0.2">
      <c r="A168" s="336"/>
      <c r="B168" s="441"/>
      <c r="D168" s="530"/>
      <c r="E168" s="102" t="s">
        <v>116</v>
      </c>
      <c r="F168" s="110"/>
      <c r="G168" s="278" t="s">
        <v>84</v>
      </c>
      <c r="H168" s="110"/>
      <c r="I168" s="278" t="s">
        <v>84</v>
      </c>
      <c r="J168" s="110"/>
      <c r="K168" s="110"/>
      <c r="L168" s="110"/>
      <c r="M168" s="110"/>
      <c r="N168" s="110"/>
      <c r="O168" s="110"/>
      <c r="P168" s="110"/>
      <c r="Q168" s="110"/>
      <c r="R168" s="110"/>
      <c r="S168" s="280"/>
    </row>
    <row r="169" spans="1:19" ht="21" customHeight="1" x14ac:dyDescent="0.2">
      <c r="A169" s="336"/>
      <c r="B169" s="441"/>
      <c r="D169" s="512" t="s">
        <v>303</v>
      </c>
      <c r="E169" s="102" t="s">
        <v>114</v>
      </c>
      <c r="F169" s="174"/>
      <c r="G169" s="285" t="s">
        <v>84</v>
      </c>
      <c r="H169" s="103"/>
      <c r="I169" s="285" t="s">
        <v>84</v>
      </c>
      <c r="J169" s="103"/>
      <c r="K169" s="103"/>
      <c r="L169" s="103"/>
      <c r="M169" s="103"/>
      <c r="N169" s="103"/>
      <c r="O169" s="103"/>
      <c r="P169" s="103"/>
      <c r="Q169" s="103"/>
      <c r="R169" s="103"/>
      <c r="S169" s="286"/>
    </row>
    <row r="170" spans="1:19" ht="21" customHeight="1" x14ac:dyDescent="0.2">
      <c r="A170" s="336"/>
      <c r="B170" s="441"/>
      <c r="D170" s="513"/>
      <c r="E170" s="102" t="s">
        <v>115</v>
      </c>
      <c r="F170" s="170"/>
      <c r="G170" s="278" t="s">
        <v>84</v>
      </c>
      <c r="H170" s="110"/>
      <c r="I170" s="278" t="s">
        <v>84</v>
      </c>
      <c r="J170" s="110"/>
      <c r="K170" s="110"/>
      <c r="L170" s="110"/>
      <c r="M170" s="110"/>
      <c r="N170" s="110"/>
      <c r="O170" s="110"/>
      <c r="P170" s="110"/>
      <c r="Q170" s="110"/>
      <c r="R170" s="110"/>
      <c r="S170" s="280"/>
    </row>
    <row r="171" spans="1:19" ht="21" customHeight="1" x14ac:dyDescent="0.2">
      <c r="A171" s="336"/>
      <c r="B171" s="441"/>
      <c r="D171" s="530"/>
      <c r="E171" s="102" t="s">
        <v>116</v>
      </c>
      <c r="F171" s="171"/>
      <c r="G171" s="287" t="s">
        <v>84</v>
      </c>
      <c r="H171" s="141"/>
      <c r="I171" s="287" t="s">
        <v>84</v>
      </c>
      <c r="J171" s="141"/>
      <c r="K171" s="141"/>
      <c r="L171" s="141"/>
      <c r="M171" s="141"/>
      <c r="N171" s="141"/>
      <c r="O171" s="141"/>
      <c r="P171" s="141"/>
      <c r="Q171" s="141"/>
      <c r="R171" s="141"/>
      <c r="S171" s="288"/>
    </row>
    <row r="172" spans="1:19" ht="21" customHeight="1" x14ac:dyDescent="0.2">
      <c r="A172" s="336"/>
      <c r="B172" s="441"/>
      <c r="D172" s="512" t="s">
        <v>304</v>
      </c>
      <c r="E172" s="102" t="s">
        <v>114</v>
      </c>
      <c r="F172" s="170"/>
      <c r="G172" s="278" t="s">
        <v>84</v>
      </c>
      <c r="H172" s="110"/>
      <c r="I172" s="278" t="s">
        <v>84</v>
      </c>
      <c r="J172" s="110"/>
      <c r="K172" s="110"/>
      <c r="L172" s="110"/>
      <c r="M172" s="110"/>
      <c r="N172" s="110"/>
      <c r="O172" s="110"/>
      <c r="P172" s="110"/>
      <c r="Q172" s="110"/>
      <c r="R172" s="110"/>
      <c r="S172" s="280"/>
    </row>
    <row r="173" spans="1:19" ht="21" customHeight="1" x14ac:dyDescent="0.2">
      <c r="A173" s="336"/>
      <c r="B173" s="441"/>
      <c r="D173" s="513"/>
      <c r="E173" s="102" t="s">
        <v>115</v>
      </c>
      <c r="F173" s="170"/>
      <c r="G173" s="278" t="s">
        <v>84</v>
      </c>
      <c r="H173" s="110"/>
      <c r="I173" s="278" t="s">
        <v>84</v>
      </c>
      <c r="J173" s="110"/>
      <c r="K173" s="110"/>
      <c r="L173" s="110"/>
      <c r="M173" s="110"/>
      <c r="N173" s="110"/>
      <c r="O173" s="110"/>
      <c r="P173" s="110"/>
      <c r="Q173" s="110"/>
      <c r="R173" s="110"/>
      <c r="S173" s="280"/>
    </row>
    <row r="174" spans="1:19" ht="21" customHeight="1" x14ac:dyDescent="0.2">
      <c r="A174" s="336"/>
      <c r="B174" s="442"/>
      <c r="C174" s="161"/>
      <c r="D174" s="514"/>
      <c r="E174" s="114" t="s">
        <v>116</v>
      </c>
      <c r="F174" s="175"/>
      <c r="G174" s="282" t="s">
        <v>84</v>
      </c>
      <c r="H174" s="122"/>
      <c r="I174" s="282" t="s">
        <v>84</v>
      </c>
      <c r="J174" s="122"/>
      <c r="K174" s="122"/>
      <c r="L174" s="122"/>
      <c r="M174" s="122"/>
      <c r="N174" s="122"/>
      <c r="O174" s="122"/>
      <c r="P174" s="122"/>
      <c r="Q174" s="122"/>
      <c r="R174" s="122"/>
      <c r="S174" s="284"/>
    </row>
    <row r="175" spans="1:19" ht="21" customHeight="1" x14ac:dyDescent="0.2">
      <c r="A175" s="336"/>
      <c r="B175" s="421" t="s">
        <v>0</v>
      </c>
      <c r="C175" s="422"/>
      <c r="D175" s="423"/>
      <c r="E175" s="88" t="s">
        <v>114</v>
      </c>
      <c r="F175" s="275"/>
      <c r="G175" s="273" t="s">
        <v>84</v>
      </c>
      <c r="H175" s="97"/>
      <c r="I175" s="273" t="s">
        <v>84</v>
      </c>
      <c r="J175" s="97"/>
      <c r="K175" s="97"/>
      <c r="L175" s="97"/>
      <c r="M175" s="97"/>
      <c r="N175" s="97"/>
      <c r="O175" s="97"/>
      <c r="P175" s="97"/>
      <c r="Q175" s="97"/>
      <c r="R175" s="97"/>
      <c r="S175" s="276"/>
    </row>
    <row r="176" spans="1:19" ht="21" customHeight="1" x14ac:dyDescent="0.2">
      <c r="A176" s="336"/>
      <c r="B176" s="424"/>
      <c r="C176" s="425"/>
      <c r="D176" s="426"/>
      <c r="E176" s="102" t="s">
        <v>115</v>
      </c>
      <c r="F176" s="170"/>
      <c r="G176" s="278" t="s">
        <v>84</v>
      </c>
      <c r="H176" s="110"/>
      <c r="I176" s="278" t="s">
        <v>84</v>
      </c>
      <c r="J176" s="110"/>
      <c r="K176" s="110"/>
      <c r="L176" s="110"/>
      <c r="M176" s="110"/>
      <c r="N176" s="110"/>
      <c r="O176" s="110"/>
      <c r="P176" s="110"/>
      <c r="Q176" s="110"/>
      <c r="R176" s="110"/>
      <c r="S176" s="280"/>
    </row>
    <row r="177" spans="1:19" ht="21" customHeight="1" x14ac:dyDescent="0.2">
      <c r="A177" s="336"/>
      <c r="B177" s="427"/>
      <c r="C177" s="428"/>
      <c r="D177" s="429"/>
      <c r="E177" s="114" t="s">
        <v>116</v>
      </c>
      <c r="F177" s="175"/>
      <c r="G177" s="282" t="s">
        <v>84</v>
      </c>
      <c r="H177" s="122"/>
      <c r="I177" s="282" t="s">
        <v>84</v>
      </c>
      <c r="J177" s="122"/>
      <c r="K177" s="122"/>
      <c r="L177" s="122"/>
      <c r="M177" s="122"/>
      <c r="N177" s="122"/>
      <c r="O177" s="122"/>
      <c r="P177" s="122"/>
      <c r="Q177" s="122"/>
      <c r="R177" s="122"/>
      <c r="S177" s="284"/>
    </row>
    <row r="178" spans="1:19" ht="21" customHeight="1" x14ac:dyDescent="0.2">
      <c r="A178" s="336"/>
      <c r="B178" s="421" t="s">
        <v>182</v>
      </c>
      <c r="C178" s="422"/>
      <c r="D178" s="423"/>
      <c r="E178" s="88" t="s">
        <v>114</v>
      </c>
      <c r="F178" s="275"/>
      <c r="G178" s="273" t="s">
        <v>84</v>
      </c>
      <c r="H178" s="97"/>
      <c r="I178" s="273" t="s">
        <v>84</v>
      </c>
      <c r="J178" s="97"/>
      <c r="K178" s="97"/>
      <c r="L178" s="97"/>
      <c r="M178" s="97"/>
      <c r="N178" s="97"/>
      <c r="O178" s="97"/>
      <c r="P178" s="97"/>
      <c r="Q178" s="97"/>
      <c r="R178" s="97"/>
      <c r="S178" s="276"/>
    </row>
    <row r="179" spans="1:19" ht="21" customHeight="1" x14ac:dyDescent="0.2">
      <c r="A179" s="336"/>
      <c r="B179" s="424"/>
      <c r="C179" s="425"/>
      <c r="D179" s="426"/>
      <c r="E179" s="102" t="s">
        <v>115</v>
      </c>
      <c r="F179" s="170"/>
      <c r="G179" s="278" t="s">
        <v>84</v>
      </c>
      <c r="H179" s="110"/>
      <c r="I179" s="278" t="s">
        <v>84</v>
      </c>
      <c r="J179" s="110"/>
      <c r="K179" s="110"/>
      <c r="L179" s="110"/>
      <c r="M179" s="110"/>
      <c r="N179" s="110"/>
      <c r="O179" s="110"/>
      <c r="P179" s="110"/>
      <c r="Q179" s="110"/>
      <c r="R179" s="110"/>
      <c r="S179" s="280"/>
    </row>
    <row r="180" spans="1:19" ht="21" customHeight="1" x14ac:dyDescent="0.2">
      <c r="A180" s="336"/>
      <c r="B180" s="427"/>
      <c r="C180" s="428"/>
      <c r="D180" s="429"/>
      <c r="E180" s="114" t="s">
        <v>116</v>
      </c>
      <c r="F180" s="175"/>
      <c r="G180" s="282" t="s">
        <v>84</v>
      </c>
      <c r="H180" s="122"/>
      <c r="I180" s="282" t="s">
        <v>84</v>
      </c>
      <c r="J180" s="122"/>
      <c r="K180" s="122"/>
      <c r="L180" s="122"/>
      <c r="M180" s="122"/>
      <c r="N180" s="122"/>
      <c r="O180" s="122"/>
      <c r="P180" s="122"/>
      <c r="Q180" s="122"/>
      <c r="R180" s="122"/>
      <c r="S180" s="284"/>
    </row>
    <row r="181" spans="1:19" ht="21" customHeight="1" x14ac:dyDescent="0.2">
      <c r="A181" s="87"/>
      <c r="B181" s="430" t="s">
        <v>211</v>
      </c>
      <c r="C181" s="431"/>
      <c r="D181" s="431"/>
      <c r="E181" s="432"/>
      <c r="F181" s="202"/>
      <c r="G181" s="77" t="s">
        <v>99</v>
      </c>
      <c r="H181" s="79"/>
      <c r="I181" s="77" t="s">
        <v>99</v>
      </c>
      <c r="J181" s="79"/>
      <c r="K181" s="79"/>
      <c r="L181" s="79"/>
      <c r="M181" s="79"/>
      <c r="N181" s="79"/>
      <c r="O181" s="79"/>
      <c r="P181" s="79"/>
      <c r="Q181" s="79"/>
      <c r="R181" s="79"/>
      <c r="S181" s="270"/>
    </row>
    <row r="182" spans="1:19" ht="21" customHeight="1" x14ac:dyDescent="0.2">
      <c r="A182" s="337" t="s">
        <v>455</v>
      </c>
      <c r="B182" s="421" t="s">
        <v>183</v>
      </c>
      <c r="C182" s="422"/>
      <c r="D182" s="423"/>
      <c r="E182" s="88" t="s">
        <v>114</v>
      </c>
      <c r="F182" s="275"/>
      <c r="G182" s="273" t="s">
        <v>84</v>
      </c>
      <c r="H182" s="97"/>
      <c r="I182" s="273" t="s">
        <v>84</v>
      </c>
      <c r="J182" s="97"/>
      <c r="K182" s="97"/>
      <c r="L182" s="97"/>
      <c r="M182" s="97"/>
      <c r="N182" s="97"/>
      <c r="O182" s="97"/>
      <c r="P182" s="97"/>
      <c r="Q182" s="97"/>
      <c r="R182" s="97"/>
      <c r="S182" s="276"/>
    </row>
    <row r="183" spans="1:19" ht="21" customHeight="1" x14ac:dyDescent="0.2">
      <c r="A183" s="336"/>
      <c r="B183" s="424"/>
      <c r="C183" s="425"/>
      <c r="D183" s="426"/>
      <c r="E183" s="102" t="s">
        <v>115</v>
      </c>
      <c r="F183" s="170"/>
      <c r="G183" s="278" t="s">
        <v>84</v>
      </c>
      <c r="H183" s="110"/>
      <c r="I183" s="278" t="s">
        <v>84</v>
      </c>
      <c r="J183" s="110"/>
      <c r="K183" s="110"/>
      <c r="L183" s="110"/>
      <c r="M183" s="110"/>
      <c r="N183" s="110"/>
      <c r="O183" s="110"/>
      <c r="P183" s="110"/>
      <c r="Q183" s="110"/>
      <c r="R183" s="110"/>
      <c r="S183" s="280"/>
    </row>
    <row r="184" spans="1:19" ht="21" customHeight="1" x14ac:dyDescent="0.2">
      <c r="A184" s="336"/>
      <c r="B184" s="427"/>
      <c r="C184" s="428"/>
      <c r="D184" s="429"/>
      <c r="E184" s="114" t="s">
        <v>116</v>
      </c>
      <c r="F184" s="175"/>
      <c r="G184" s="282" t="s">
        <v>84</v>
      </c>
      <c r="H184" s="122"/>
      <c r="I184" s="282" t="s">
        <v>84</v>
      </c>
      <c r="J184" s="122"/>
      <c r="K184" s="122"/>
      <c r="L184" s="122"/>
      <c r="M184" s="122"/>
      <c r="N184" s="122"/>
      <c r="O184" s="122"/>
      <c r="P184" s="122"/>
      <c r="Q184" s="122"/>
      <c r="R184" s="122"/>
      <c r="S184" s="284"/>
    </row>
    <row r="185" spans="1:19" ht="21" customHeight="1" x14ac:dyDescent="0.2">
      <c r="A185" s="336"/>
      <c r="B185" s="421" t="s">
        <v>150</v>
      </c>
      <c r="C185" s="422"/>
      <c r="D185" s="423"/>
      <c r="E185" s="88" t="s">
        <v>114</v>
      </c>
      <c r="F185" s="275"/>
      <c r="G185" s="273" t="s">
        <v>84</v>
      </c>
      <c r="H185" s="97"/>
      <c r="I185" s="273" t="s">
        <v>84</v>
      </c>
      <c r="J185" s="97"/>
      <c r="K185" s="97"/>
      <c r="L185" s="97"/>
      <c r="M185" s="97"/>
      <c r="N185" s="97"/>
      <c r="O185" s="97"/>
      <c r="P185" s="97"/>
      <c r="Q185" s="97"/>
      <c r="R185" s="97"/>
      <c r="S185" s="276"/>
    </row>
    <row r="186" spans="1:19" ht="21" customHeight="1" x14ac:dyDescent="0.2">
      <c r="A186" s="336"/>
      <c r="B186" s="424"/>
      <c r="C186" s="425"/>
      <c r="D186" s="426"/>
      <c r="E186" s="102" t="s">
        <v>115</v>
      </c>
      <c r="F186" s="170"/>
      <c r="G186" s="278" t="s">
        <v>84</v>
      </c>
      <c r="H186" s="110"/>
      <c r="I186" s="278" t="s">
        <v>84</v>
      </c>
      <c r="J186" s="110"/>
      <c r="K186" s="110"/>
      <c r="L186" s="110"/>
      <c r="M186" s="110"/>
      <c r="N186" s="110"/>
      <c r="O186" s="110"/>
      <c r="P186" s="110"/>
      <c r="Q186" s="110"/>
      <c r="R186" s="110"/>
      <c r="S186" s="289"/>
    </row>
    <row r="187" spans="1:19" ht="21" customHeight="1" x14ac:dyDescent="0.2">
      <c r="A187" s="336"/>
      <c r="B187" s="427"/>
      <c r="C187" s="428"/>
      <c r="D187" s="429"/>
      <c r="E187" s="114" t="s">
        <v>116</v>
      </c>
      <c r="F187" s="175"/>
      <c r="G187" s="282" t="s">
        <v>84</v>
      </c>
      <c r="H187" s="122"/>
      <c r="I187" s="282" t="s">
        <v>84</v>
      </c>
      <c r="J187" s="122"/>
      <c r="K187" s="122"/>
      <c r="L187" s="122"/>
      <c r="M187" s="122"/>
      <c r="N187" s="122"/>
      <c r="O187" s="122"/>
      <c r="P187" s="122"/>
      <c r="Q187" s="122"/>
      <c r="R187" s="122"/>
      <c r="S187" s="290"/>
    </row>
    <row r="188" spans="1:19" ht="21" customHeight="1" x14ac:dyDescent="0.2">
      <c r="A188" s="336"/>
      <c r="B188" s="430" t="s">
        <v>275</v>
      </c>
      <c r="C188" s="431"/>
      <c r="D188" s="431"/>
      <c r="E188" s="432"/>
      <c r="F188" s="202"/>
      <c r="G188" s="77" t="s">
        <v>99</v>
      </c>
      <c r="H188" s="79"/>
      <c r="I188" s="77" t="s">
        <v>99</v>
      </c>
      <c r="J188" s="79"/>
      <c r="K188" s="79"/>
      <c r="L188" s="79"/>
      <c r="M188" s="79"/>
      <c r="N188" s="79"/>
      <c r="O188" s="79"/>
      <c r="P188" s="79"/>
      <c r="Q188" s="79"/>
      <c r="R188" s="79"/>
      <c r="S188" s="270"/>
    </row>
    <row r="189" spans="1:19" ht="21" customHeight="1" x14ac:dyDescent="0.2">
      <c r="A189" s="336"/>
      <c r="B189" s="430" t="s">
        <v>231</v>
      </c>
      <c r="C189" s="431"/>
      <c r="D189" s="431"/>
      <c r="E189" s="432"/>
      <c r="F189" s="202"/>
      <c r="G189" s="77" t="s">
        <v>99</v>
      </c>
      <c r="H189" s="79"/>
      <c r="I189" s="77" t="s">
        <v>99</v>
      </c>
      <c r="J189" s="79"/>
      <c r="K189" s="79"/>
      <c r="L189" s="79"/>
      <c r="M189" s="79"/>
      <c r="N189" s="79"/>
      <c r="O189" s="79"/>
      <c r="P189" s="79"/>
      <c r="Q189" s="79"/>
      <c r="R189" s="79"/>
      <c r="S189" s="270"/>
    </row>
    <row r="190" spans="1:19" ht="21" customHeight="1" x14ac:dyDescent="0.2">
      <c r="A190" s="336"/>
      <c r="B190" s="484" t="s">
        <v>305</v>
      </c>
      <c r="C190" s="578"/>
      <c r="D190" s="578"/>
      <c r="E190" s="579"/>
      <c r="F190" s="275"/>
      <c r="G190" s="273" t="s">
        <v>99</v>
      </c>
      <c r="H190" s="97"/>
      <c r="I190" s="273" t="s">
        <v>99</v>
      </c>
      <c r="J190" s="97"/>
      <c r="K190" s="97"/>
      <c r="L190" s="97"/>
      <c r="M190" s="97"/>
      <c r="N190" s="97"/>
      <c r="O190" s="97"/>
      <c r="P190" s="97"/>
      <c r="Q190" s="97"/>
      <c r="R190" s="97"/>
      <c r="S190" s="276"/>
    </row>
    <row r="191" spans="1:19" ht="21" customHeight="1" x14ac:dyDescent="0.2">
      <c r="A191" s="76"/>
      <c r="B191" s="291"/>
      <c r="C191" s="477" t="s">
        <v>325</v>
      </c>
      <c r="D191" s="478"/>
      <c r="E191" s="479"/>
      <c r="F191" s="122"/>
      <c r="G191" s="282" t="s">
        <v>99</v>
      </c>
      <c r="H191" s="292"/>
      <c r="I191" s="282" t="s">
        <v>99</v>
      </c>
      <c r="J191" s="122"/>
      <c r="K191" s="122"/>
      <c r="L191" s="122"/>
      <c r="M191" s="122"/>
      <c r="N191" s="122"/>
      <c r="O191" s="122"/>
      <c r="P191" s="122"/>
      <c r="Q191" s="122"/>
      <c r="R191" s="122"/>
      <c r="S191" s="293"/>
    </row>
    <row r="192" spans="1:19" ht="21" customHeight="1" x14ac:dyDescent="0.2">
      <c r="A192" s="337" t="s">
        <v>456</v>
      </c>
      <c r="B192" s="484" t="s">
        <v>268</v>
      </c>
      <c r="C192" s="485"/>
      <c r="D192" s="486"/>
      <c r="E192" s="88" t="s">
        <v>114</v>
      </c>
      <c r="F192" s="275"/>
      <c r="G192" s="273" t="s">
        <v>84</v>
      </c>
      <c r="H192" s="97"/>
      <c r="I192" s="273" t="s">
        <v>84</v>
      </c>
      <c r="J192" s="97"/>
      <c r="K192" s="97"/>
      <c r="L192" s="97"/>
      <c r="M192" s="97"/>
      <c r="N192" s="97"/>
      <c r="O192" s="97"/>
      <c r="P192" s="97"/>
      <c r="Q192" s="97"/>
      <c r="R192" s="97"/>
      <c r="S192" s="276"/>
    </row>
    <row r="193" spans="1:19" ht="21" customHeight="1" x14ac:dyDescent="0.2">
      <c r="A193" s="336"/>
      <c r="B193" s="543"/>
      <c r="C193" s="544"/>
      <c r="D193" s="545"/>
      <c r="E193" s="102" t="s">
        <v>115</v>
      </c>
      <c r="F193" s="170"/>
      <c r="G193" s="278" t="s">
        <v>84</v>
      </c>
      <c r="H193" s="110"/>
      <c r="I193" s="278" t="s">
        <v>84</v>
      </c>
      <c r="J193" s="110"/>
      <c r="K193" s="110"/>
      <c r="L193" s="110"/>
      <c r="M193" s="110"/>
      <c r="N193" s="110"/>
      <c r="O193" s="110"/>
      <c r="P193" s="110"/>
      <c r="Q193" s="110"/>
      <c r="R193" s="110"/>
      <c r="S193" s="289"/>
    </row>
    <row r="194" spans="1:19" ht="21" customHeight="1" x14ac:dyDescent="0.2">
      <c r="A194" s="336"/>
      <c r="B194" s="546"/>
      <c r="C194" s="547"/>
      <c r="D194" s="548"/>
      <c r="E194" s="102" t="s">
        <v>116</v>
      </c>
      <c r="F194" s="170"/>
      <c r="G194" s="278" t="s">
        <v>84</v>
      </c>
      <c r="H194" s="110"/>
      <c r="I194" s="278" t="s">
        <v>84</v>
      </c>
      <c r="J194" s="110"/>
      <c r="K194" s="110"/>
      <c r="L194" s="110"/>
      <c r="M194" s="110"/>
      <c r="N194" s="110"/>
      <c r="O194" s="110"/>
      <c r="P194" s="110"/>
      <c r="Q194" s="110"/>
      <c r="R194" s="110"/>
      <c r="S194" s="289"/>
    </row>
    <row r="195" spans="1:19" ht="21" customHeight="1" x14ac:dyDescent="0.2">
      <c r="A195" s="336"/>
      <c r="B195" s="484" t="s">
        <v>269</v>
      </c>
      <c r="C195" s="485"/>
      <c r="D195" s="486"/>
      <c r="E195" s="88" t="s">
        <v>114</v>
      </c>
      <c r="F195" s="275"/>
      <c r="G195" s="273" t="s">
        <v>84</v>
      </c>
      <c r="H195" s="97"/>
      <c r="I195" s="273" t="s">
        <v>84</v>
      </c>
      <c r="J195" s="97"/>
      <c r="K195" s="97"/>
      <c r="L195" s="97"/>
      <c r="M195" s="97"/>
      <c r="N195" s="97"/>
      <c r="O195" s="97"/>
      <c r="P195" s="97"/>
      <c r="Q195" s="97"/>
      <c r="R195" s="97"/>
      <c r="S195" s="276"/>
    </row>
    <row r="196" spans="1:19" ht="21" customHeight="1" x14ac:dyDescent="0.2">
      <c r="A196" s="336"/>
      <c r="B196" s="543"/>
      <c r="C196" s="544"/>
      <c r="D196" s="545"/>
      <c r="E196" s="102" t="s">
        <v>115</v>
      </c>
      <c r="F196" s="170"/>
      <c r="G196" s="278" t="s">
        <v>84</v>
      </c>
      <c r="H196" s="110"/>
      <c r="I196" s="278" t="s">
        <v>84</v>
      </c>
      <c r="J196" s="110"/>
      <c r="K196" s="110"/>
      <c r="L196" s="110"/>
      <c r="M196" s="110"/>
      <c r="N196" s="110"/>
      <c r="O196" s="110"/>
      <c r="P196" s="110"/>
      <c r="Q196" s="110"/>
      <c r="R196" s="110"/>
      <c r="S196" s="289"/>
    </row>
    <row r="197" spans="1:19" ht="21" customHeight="1" x14ac:dyDescent="0.2">
      <c r="A197" s="336"/>
      <c r="B197" s="546"/>
      <c r="C197" s="547"/>
      <c r="D197" s="548"/>
      <c r="E197" s="102" t="s">
        <v>116</v>
      </c>
      <c r="F197" s="170"/>
      <c r="G197" s="278" t="s">
        <v>84</v>
      </c>
      <c r="H197" s="110"/>
      <c r="I197" s="278" t="s">
        <v>84</v>
      </c>
      <c r="J197" s="110"/>
      <c r="K197" s="110"/>
      <c r="L197" s="110"/>
      <c r="M197" s="110"/>
      <c r="N197" s="110"/>
      <c r="O197" s="110"/>
      <c r="P197" s="110"/>
      <c r="Q197" s="110"/>
      <c r="R197" s="110"/>
      <c r="S197" s="289"/>
    </row>
    <row r="198" spans="1:19" ht="21" customHeight="1" x14ac:dyDescent="0.2">
      <c r="A198" s="336"/>
      <c r="B198" s="484" t="s">
        <v>339</v>
      </c>
      <c r="C198" s="485"/>
      <c r="D198" s="486"/>
      <c r="E198" s="88" t="s">
        <v>114</v>
      </c>
      <c r="F198" s="275"/>
      <c r="G198" s="273" t="s">
        <v>84</v>
      </c>
      <c r="H198" s="97"/>
      <c r="I198" s="273" t="s">
        <v>84</v>
      </c>
      <c r="J198" s="97"/>
      <c r="K198" s="97"/>
      <c r="L198" s="97"/>
      <c r="M198" s="97"/>
      <c r="N198" s="97"/>
      <c r="O198" s="97"/>
      <c r="P198" s="97"/>
      <c r="Q198" s="97"/>
      <c r="R198" s="97"/>
      <c r="S198" s="276"/>
    </row>
    <row r="199" spans="1:19" ht="21" customHeight="1" x14ac:dyDescent="0.2">
      <c r="A199" s="336"/>
      <c r="B199" s="543"/>
      <c r="C199" s="544"/>
      <c r="D199" s="545"/>
      <c r="E199" s="102" t="s">
        <v>115</v>
      </c>
      <c r="F199" s="170"/>
      <c r="G199" s="278" t="s">
        <v>84</v>
      </c>
      <c r="H199" s="110"/>
      <c r="I199" s="278" t="s">
        <v>84</v>
      </c>
      <c r="J199" s="110"/>
      <c r="K199" s="110"/>
      <c r="L199" s="110"/>
      <c r="M199" s="110"/>
      <c r="N199" s="110"/>
      <c r="O199" s="110"/>
      <c r="P199" s="110"/>
      <c r="Q199" s="110"/>
      <c r="R199" s="110"/>
      <c r="S199" s="289"/>
    </row>
    <row r="200" spans="1:19" ht="21" customHeight="1" x14ac:dyDescent="0.2">
      <c r="A200" s="336"/>
      <c r="B200" s="546"/>
      <c r="C200" s="547"/>
      <c r="D200" s="548"/>
      <c r="E200" s="102" t="s">
        <v>116</v>
      </c>
      <c r="F200" s="170"/>
      <c r="G200" s="278" t="s">
        <v>84</v>
      </c>
      <c r="H200" s="110"/>
      <c r="I200" s="278" t="s">
        <v>84</v>
      </c>
      <c r="J200" s="110"/>
      <c r="K200" s="110"/>
      <c r="L200" s="110"/>
      <c r="M200" s="110"/>
      <c r="N200" s="110"/>
      <c r="O200" s="110"/>
      <c r="P200" s="110"/>
      <c r="Q200" s="110"/>
      <c r="R200" s="110"/>
      <c r="S200" s="289"/>
    </row>
    <row r="201" spans="1:19" ht="21" customHeight="1" x14ac:dyDescent="0.2">
      <c r="A201" s="337" t="s">
        <v>457</v>
      </c>
      <c r="B201" s="440" t="s">
        <v>371</v>
      </c>
      <c r="C201" s="421" t="s">
        <v>377</v>
      </c>
      <c r="D201" s="423"/>
      <c r="E201" s="88" t="s">
        <v>114</v>
      </c>
      <c r="F201" s="272">
        <f>F204+F207+F210+F213</f>
        <v>0</v>
      </c>
      <c r="G201" s="273" t="s">
        <v>84</v>
      </c>
      <c r="H201" s="274">
        <f>H204+H207+H210+H213</f>
        <v>0</v>
      </c>
      <c r="I201" s="273" t="s">
        <v>84</v>
      </c>
      <c r="J201" s="97"/>
      <c r="K201" s="97"/>
      <c r="L201" s="97"/>
      <c r="M201" s="97"/>
      <c r="N201" s="97"/>
      <c r="O201" s="97"/>
      <c r="P201" s="97"/>
      <c r="Q201" s="97"/>
      <c r="R201" s="97"/>
      <c r="S201" s="276"/>
    </row>
    <row r="202" spans="1:19" ht="21" customHeight="1" x14ac:dyDescent="0.2">
      <c r="A202" s="336"/>
      <c r="B202" s="441"/>
      <c r="C202" s="424"/>
      <c r="D202" s="426"/>
      <c r="E202" s="102" t="s">
        <v>115</v>
      </c>
      <c r="F202" s="277">
        <f>F205+F208+F211+F214</f>
        <v>0</v>
      </c>
      <c r="G202" s="278" t="s">
        <v>84</v>
      </c>
      <c r="H202" s="279">
        <f>H205+H208+H211+H214</f>
        <v>0</v>
      </c>
      <c r="I202" s="278" t="s">
        <v>84</v>
      </c>
      <c r="J202" s="110"/>
      <c r="K202" s="110"/>
      <c r="L202" s="110"/>
      <c r="M202" s="110"/>
      <c r="N202" s="110"/>
      <c r="O202" s="110"/>
      <c r="P202" s="110"/>
      <c r="Q202" s="110"/>
      <c r="R202" s="110"/>
      <c r="S202" s="280"/>
    </row>
    <row r="203" spans="1:19" ht="21" customHeight="1" x14ac:dyDescent="0.2">
      <c r="A203" s="336"/>
      <c r="B203" s="441"/>
      <c r="C203" s="424"/>
      <c r="D203" s="426"/>
      <c r="E203" s="114" t="s">
        <v>116</v>
      </c>
      <c r="F203" s="281">
        <f>F206+F209+F212+F215</f>
        <v>0</v>
      </c>
      <c r="G203" s="282" t="s">
        <v>84</v>
      </c>
      <c r="H203" s="283">
        <f>H206+H209+H212+H215</f>
        <v>0</v>
      </c>
      <c r="I203" s="282" t="s">
        <v>84</v>
      </c>
      <c r="J203" s="122"/>
      <c r="K203" s="122"/>
      <c r="L203" s="122"/>
      <c r="M203" s="122"/>
      <c r="N203" s="122"/>
      <c r="O203" s="122"/>
      <c r="P203" s="122"/>
      <c r="Q203" s="122"/>
      <c r="R203" s="122"/>
      <c r="S203" s="284"/>
    </row>
    <row r="204" spans="1:19" ht="21" customHeight="1" x14ac:dyDescent="0.2">
      <c r="A204" s="336"/>
      <c r="B204" s="441"/>
      <c r="D204" s="572" t="s">
        <v>401</v>
      </c>
      <c r="E204" s="88" t="s">
        <v>114</v>
      </c>
      <c r="F204" s="275"/>
      <c r="G204" s="273" t="s">
        <v>84</v>
      </c>
      <c r="H204" s="97"/>
      <c r="I204" s="273" t="s">
        <v>84</v>
      </c>
      <c r="J204" s="97"/>
      <c r="K204" s="97"/>
      <c r="L204" s="97"/>
      <c r="M204" s="97"/>
      <c r="N204" s="97"/>
      <c r="O204" s="97"/>
      <c r="P204" s="97"/>
      <c r="Q204" s="97"/>
      <c r="R204" s="97"/>
      <c r="S204" s="276"/>
    </row>
    <row r="205" spans="1:19" ht="21" customHeight="1" x14ac:dyDescent="0.2">
      <c r="A205" s="336"/>
      <c r="B205" s="441"/>
      <c r="D205" s="572"/>
      <c r="E205" s="102" t="s">
        <v>115</v>
      </c>
      <c r="F205" s="170"/>
      <c r="G205" s="278" t="s">
        <v>84</v>
      </c>
      <c r="H205" s="110"/>
      <c r="I205" s="278" t="s">
        <v>84</v>
      </c>
      <c r="J205" s="110"/>
      <c r="K205" s="110"/>
      <c r="L205" s="110"/>
      <c r="M205" s="110"/>
      <c r="N205" s="110"/>
      <c r="O205" s="110"/>
      <c r="P205" s="110"/>
      <c r="Q205" s="110"/>
      <c r="R205" s="110"/>
      <c r="S205" s="280"/>
    </row>
    <row r="206" spans="1:19" ht="21" customHeight="1" x14ac:dyDescent="0.2">
      <c r="A206" s="336"/>
      <c r="B206" s="441"/>
      <c r="D206" s="433"/>
      <c r="E206" s="102" t="s">
        <v>116</v>
      </c>
      <c r="F206" s="110"/>
      <c r="G206" s="278" t="s">
        <v>84</v>
      </c>
      <c r="H206" s="110"/>
      <c r="I206" s="278" t="s">
        <v>84</v>
      </c>
      <c r="J206" s="110"/>
      <c r="K206" s="110"/>
      <c r="L206" s="110"/>
      <c r="M206" s="110"/>
      <c r="N206" s="110"/>
      <c r="O206" s="110"/>
      <c r="P206" s="110"/>
      <c r="Q206" s="110"/>
      <c r="R206" s="110"/>
      <c r="S206" s="280"/>
    </row>
    <row r="207" spans="1:19" ht="21" customHeight="1" x14ac:dyDescent="0.2">
      <c r="A207" s="336"/>
      <c r="B207" s="441"/>
      <c r="D207" s="574" t="s">
        <v>402</v>
      </c>
      <c r="E207" s="88" t="s">
        <v>114</v>
      </c>
      <c r="F207" s="275"/>
      <c r="G207" s="273" t="s">
        <v>84</v>
      </c>
      <c r="H207" s="97"/>
      <c r="I207" s="273" t="s">
        <v>84</v>
      </c>
      <c r="J207" s="97"/>
      <c r="K207" s="97"/>
      <c r="L207" s="97"/>
      <c r="M207" s="97"/>
      <c r="N207" s="97"/>
      <c r="O207" s="97"/>
      <c r="P207" s="97"/>
      <c r="Q207" s="97"/>
      <c r="R207" s="97"/>
      <c r="S207" s="276"/>
    </row>
    <row r="208" spans="1:19" ht="21" customHeight="1" x14ac:dyDescent="0.2">
      <c r="A208" s="336"/>
      <c r="B208" s="441"/>
      <c r="D208" s="572"/>
      <c r="E208" s="102" t="s">
        <v>115</v>
      </c>
      <c r="F208" s="170"/>
      <c r="G208" s="278" t="s">
        <v>84</v>
      </c>
      <c r="H208" s="110"/>
      <c r="I208" s="278" t="s">
        <v>84</v>
      </c>
      <c r="J208" s="110"/>
      <c r="K208" s="110"/>
      <c r="L208" s="110"/>
      <c r="M208" s="110"/>
      <c r="N208" s="110"/>
      <c r="O208" s="110"/>
      <c r="P208" s="110"/>
      <c r="Q208" s="110"/>
      <c r="R208" s="110"/>
      <c r="S208" s="280"/>
    </row>
    <row r="209" spans="1:19" ht="21" customHeight="1" x14ac:dyDescent="0.2">
      <c r="A209" s="336"/>
      <c r="B209" s="441"/>
      <c r="D209" s="433"/>
      <c r="E209" s="114" t="s">
        <v>116</v>
      </c>
      <c r="F209" s="122"/>
      <c r="G209" s="282" t="s">
        <v>84</v>
      </c>
      <c r="H209" s="122"/>
      <c r="I209" s="282" t="s">
        <v>84</v>
      </c>
      <c r="J209" s="122"/>
      <c r="K209" s="122"/>
      <c r="L209" s="122"/>
      <c r="M209" s="122"/>
      <c r="N209" s="122"/>
      <c r="O209" s="122"/>
      <c r="P209" s="122"/>
      <c r="Q209" s="122"/>
      <c r="R209" s="122"/>
      <c r="S209" s="284"/>
    </row>
    <row r="210" spans="1:19" ht="21" customHeight="1" x14ac:dyDescent="0.2">
      <c r="A210" s="336"/>
      <c r="B210" s="441"/>
      <c r="D210" s="574" t="s">
        <v>403</v>
      </c>
      <c r="E210" s="88" t="s">
        <v>114</v>
      </c>
      <c r="F210" s="275"/>
      <c r="G210" s="273" t="s">
        <v>84</v>
      </c>
      <c r="H210" s="97"/>
      <c r="I210" s="273" t="s">
        <v>84</v>
      </c>
      <c r="J210" s="97"/>
      <c r="K210" s="97"/>
      <c r="L210" s="97"/>
      <c r="M210" s="97"/>
      <c r="N210" s="97"/>
      <c r="O210" s="97"/>
      <c r="P210" s="97"/>
      <c r="Q210" s="97"/>
      <c r="R210" s="97"/>
      <c r="S210" s="276"/>
    </row>
    <row r="211" spans="1:19" ht="21" customHeight="1" x14ac:dyDescent="0.2">
      <c r="A211" s="336"/>
      <c r="B211" s="441"/>
      <c r="D211" s="572"/>
      <c r="E211" s="102" t="s">
        <v>115</v>
      </c>
      <c r="F211" s="170"/>
      <c r="G211" s="278" t="s">
        <v>84</v>
      </c>
      <c r="H211" s="110"/>
      <c r="I211" s="278" t="s">
        <v>84</v>
      </c>
      <c r="J211" s="110"/>
      <c r="K211" s="110"/>
      <c r="L211" s="110"/>
      <c r="M211" s="110"/>
      <c r="N211" s="110"/>
      <c r="O211" s="110"/>
      <c r="P211" s="110"/>
      <c r="Q211" s="110"/>
      <c r="R211" s="110"/>
      <c r="S211" s="280"/>
    </row>
    <row r="212" spans="1:19" ht="21" customHeight="1" x14ac:dyDescent="0.2">
      <c r="A212" s="336"/>
      <c r="B212" s="441"/>
      <c r="D212" s="575"/>
      <c r="E212" s="114" t="s">
        <v>116</v>
      </c>
      <c r="F212" s="175"/>
      <c r="G212" s="282" t="s">
        <v>84</v>
      </c>
      <c r="H212" s="122"/>
      <c r="I212" s="282" t="s">
        <v>84</v>
      </c>
      <c r="J212" s="122"/>
      <c r="K212" s="122"/>
      <c r="L212" s="122"/>
      <c r="M212" s="122"/>
      <c r="N212" s="122"/>
      <c r="O212" s="122"/>
      <c r="P212" s="122"/>
      <c r="Q212" s="122"/>
      <c r="R212" s="122"/>
      <c r="S212" s="284"/>
    </row>
    <row r="213" spans="1:19" ht="21" customHeight="1" x14ac:dyDescent="0.2">
      <c r="A213" s="336"/>
      <c r="B213" s="441"/>
      <c r="D213" s="443" t="s">
        <v>404</v>
      </c>
      <c r="E213" s="146" t="s">
        <v>114</v>
      </c>
      <c r="F213" s="174"/>
      <c r="G213" s="285" t="s">
        <v>84</v>
      </c>
      <c r="H213" s="103"/>
      <c r="I213" s="285" t="s">
        <v>84</v>
      </c>
      <c r="J213" s="103"/>
      <c r="K213" s="103"/>
      <c r="L213" s="103"/>
      <c r="M213" s="103"/>
      <c r="N213" s="103"/>
      <c r="O213" s="103"/>
      <c r="P213" s="103"/>
      <c r="Q213" s="103"/>
      <c r="R213" s="103"/>
      <c r="S213" s="286"/>
    </row>
    <row r="214" spans="1:19" ht="21" customHeight="1" x14ac:dyDescent="0.2">
      <c r="A214" s="336"/>
      <c r="B214" s="441"/>
      <c r="D214" s="572"/>
      <c r="E214" s="102" t="s">
        <v>115</v>
      </c>
      <c r="F214" s="170"/>
      <c r="G214" s="278" t="s">
        <v>84</v>
      </c>
      <c r="H214" s="110"/>
      <c r="I214" s="278" t="s">
        <v>84</v>
      </c>
      <c r="J214" s="110"/>
      <c r="K214" s="110"/>
      <c r="L214" s="110"/>
      <c r="M214" s="110"/>
      <c r="N214" s="110"/>
      <c r="O214" s="110"/>
      <c r="P214" s="110"/>
      <c r="Q214" s="110"/>
      <c r="R214" s="110"/>
      <c r="S214" s="280"/>
    </row>
    <row r="215" spans="1:19" ht="21" customHeight="1" x14ac:dyDescent="0.2">
      <c r="A215" s="336"/>
      <c r="B215" s="442"/>
      <c r="C215" s="161"/>
      <c r="D215" s="572"/>
      <c r="E215" s="114" t="s">
        <v>116</v>
      </c>
      <c r="F215" s="175"/>
      <c r="G215" s="282" t="s">
        <v>84</v>
      </c>
      <c r="H215" s="122"/>
      <c r="I215" s="282" t="s">
        <v>84</v>
      </c>
      <c r="J215" s="122"/>
      <c r="K215" s="122"/>
      <c r="L215" s="122"/>
      <c r="M215" s="122"/>
      <c r="N215" s="122"/>
      <c r="O215" s="122"/>
      <c r="P215" s="122"/>
      <c r="Q215" s="122"/>
      <c r="R215" s="122"/>
      <c r="S215" s="284"/>
    </row>
    <row r="216" spans="1:19" ht="21" customHeight="1" x14ac:dyDescent="0.2">
      <c r="A216" s="336"/>
      <c r="B216" s="421" t="s">
        <v>296</v>
      </c>
      <c r="C216" s="422"/>
      <c r="D216" s="423"/>
      <c r="E216" s="88" t="s">
        <v>114</v>
      </c>
      <c r="F216" s="275"/>
      <c r="G216" s="273" t="s">
        <v>84</v>
      </c>
      <c r="H216" s="97"/>
      <c r="I216" s="273" t="s">
        <v>84</v>
      </c>
      <c r="J216" s="97"/>
      <c r="K216" s="97"/>
      <c r="L216" s="97"/>
      <c r="M216" s="97"/>
      <c r="N216" s="97"/>
      <c r="O216" s="97"/>
      <c r="P216" s="97"/>
      <c r="Q216" s="97"/>
      <c r="R216" s="97"/>
      <c r="S216" s="276"/>
    </row>
    <row r="217" spans="1:19" ht="21" customHeight="1" x14ac:dyDescent="0.2">
      <c r="A217" s="336"/>
      <c r="B217" s="424"/>
      <c r="C217" s="425"/>
      <c r="D217" s="426"/>
      <c r="E217" s="102" t="s">
        <v>115</v>
      </c>
      <c r="F217" s="170"/>
      <c r="G217" s="278" t="s">
        <v>84</v>
      </c>
      <c r="H217" s="110"/>
      <c r="I217" s="278" t="s">
        <v>84</v>
      </c>
      <c r="J217" s="110"/>
      <c r="K217" s="110"/>
      <c r="L217" s="110"/>
      <c r="M217" s="110"/>
      <c r="N217" s="110"/>
      <c r="O217" s="110"/>
      <c r="P217" s="110"/>
      <c r="Q217" s="110"/>
      <c r="R217" s="110"/>
      <c r="S217" s="280"/>
    </row>
    <row r="218" spans="1:19" ht="21" customHeight="1" x14ac:dyDescent="0.2">
      <c r="A218" s="336"/>
      <c r="B218" s="427"/>
      <c r="C218" s="428"/>
      <c r="D218" s="429"/>
      <c r="E218" s="114" t="s">
        <v>116</v>
      </c>
      <c r="F218" s="175"/>
      <c r="G218" s="282" t="s">
        <v>84</v>
      </c>
      <c r="H218" s="122"/>
      <c r="I218" s="282" t="s">
        <v>84</v>
      </c>
      <c r="J218" s="122"/>
      <c r="K218" s="122"/>
      <c r="L218" s="122"/>
      <c r="M218" s="122"/>
      <c r="N218" s="122"/>
      <c r="O218" s="122"/>
      <c r="P218" s="122"/>
      <c r="Q218" s="122"/>
      <c r="R218" s="122"/>
      <c r="S218" s="284"/>
    </row>
    <row r="219" spans="1:19" ht="21" customHeight="1" x14ac:dyDescent="0.2">
      <c r="A219" s="336"/>
      <c r="B219" s="421" t="s">
        <v>151</v>
      </c>
      <c r="C219" s="422"/>
      <c r="D219" s="423"/>
      <c r="E219" s="88" t="s">
        <v>114</v>
      </c>
      <c r="F219" s="275"/>
      <c r="G219" s="273" t="s">
        <v>84</v>
      </c>
      <c r="H219" s="97"/>
      <c r="I219" s="273" t="s">
        <v>84</v>
      </c>
      <c r="J219" s="97"/>
      <c r="K219" s="97"/>
      <c r="L219" s="97"/>
      <c r="M219" s="97"/>
      <c r="N219" s="97"/>
      <c r="O219" s="97"/>
      <c r="P219" s="97"/>
      <c r="Q219" s="97"/>
      <c r="R219" s="97"/>
      <c r="S219" s="276"/>
    </row>
    <row r="220" spans="1:19" ht="21" customHeight="1" x14ac:dyDescent="0.2">
      <c r="A220" s="336"/>
      <c r="B220" s="424"/>
      <c r="C220" s="425"/>
      <c r="D220" s="426"/>
      <c r="E220" s="102" t="s">
        <v>115</v>
      </c>
      <c r="F220" s="170"/>
      <c r="G220" s="278" t="s">
        <v>84</v>
      </c>
      <c r="H220" s="110"/>
      <c r="I220" s="278" t="s">
        <v>84</v>
      </c>
      <c r="J220" s="110"/>
      <c r="K220" s="110"/>
      <c r="L220" s="110"/>
      <c r="M220" s="110"/>
      <c r="N220" s="110"/>
      <c r="O220" s="110"/>
      <c r="P220" s="110"/>
      <c r="Q220" s="110"/>
      <c r="R220" s="110"/>
      <c r="S220" s="280"/>
    </row>
    <row r="221" spans="1:19" ht="21" customHeight="1" x14ac:dyDescent="0.2">
      <c r="A221" s="336"/>
      <c r="B221" s="427"/>
      <c r="C221" s="428"/>
      <c r="D221" s="429"/>
      <c r="E221" s="114" t="s">
        <v>116</v>
      </c>
      <c r="F221" s="175"/>
      <c r="G221" s="282" t="s">
        <v>84</v>
      </c>
      <c r="H221" s="122"/>
      <c r="I221" s="282" t="s">
        <v>84</v>
      </c>
      <c r="J221" s="122"/>
      <c r="K221" s="122"/>
      <c r="L221" s="122"/>
      <c r="M221" s="122"/>
      <c r="N221" s="122"/>
      <c r="O221" s="122"/>
      <c r="P221" s="122"/>
      <c r="Q221" s="122"/>
      <c r="R221" s="122"/>
      <c r="S221" s="284"/>
    </row>
    <row r="222" spans="1:19" ht="21" customHeight="1" x14ac:dyDescent="0.2">
      <c r="A222" s="336"/>
      <c r="B222" s="421" t="s">
        <v>270</v>
      </c>
      <c r="C222" s="422"/>
      <c r="D222" s="423"/>
      <c r="E222" s="88" t="s">
        <v>114</v>
      </c>
      <c r="F222" s="275"/>
      <c r="G222" s="273" t="s">
        <v>84</v>
      </c>
      <c r="H222" s="97"/>
      <c r="I222" s="273" t="s">
        <v>84</v>
      </c>
      <c r="J222" s="97"/>
      <c r="K222" s="97"/>
      <c r="L222" s="97"/>
      <c r="M222" s="97"/>
      <c r="N222" s="97"/>
      <c r="O222" s="97"/>
      <c r="P222" s="97"/>
      <c r="Q222" s="97"/>
      <c r="R222" s="97"/>
      <c r="S222" s="276"/>
    </row>
    <row r="223" spans="1:19" ht="21" customHeight="1" x14ac:dyDescent="0.2">
      <c r="A223" s="336"/>
      <c r="B223" s="424"/>
      <c r="C223" s="425"/>
      <c r="D223" s="426"/>
      <c r="E223" s="102" t="s">
        <v>115</v>
      </c>
      <c r="F223" s="170"/>
      <c r="G223" s="278" t="s">
        <v>84</v>
      </c>
      <c r="H223" s="110"/>
      <c r="I223" s="278" t="s">
        <v>84</v>
      </c>
      <c r="J223" s="110"/>
      <c r="K223" s="110"/>
      <c r="L223" s="110"/>
      <c r="M223" s="110"/>
      <c r="N223" s="110"/>
      <c r="O223" s="110"/>
      <c r="P223" s="110"/>
      <c r="Q223" s="110"/>
      <c r="R223" s="110"/>
      <c r="S223" s="280"/>
    </row>
    <row r="224" spans="1:19" ht="21" customHeight="1" x14ac:dyDescent="0.2">
      <c r="A224" s="336"/>
      <c r="B224" s="427"/>
      <c r="C224" s="428"/>
      <c r="D224" s="429"/>
      <c r="E224" s="114" t="s">
        <v>116</v>
      </c>
      <c r="F224" s="175"/>
      <c r="G224" s="282" t="s">
        <v>84</v>
      </c>
      <c r="H224" s="122"/>
      <c r="I224" s="282" t="s">
        <v>84</v>
      </c>
      <c r="J224" s="122"/>
      <c r="K224" s="122"/>
      <c r="L224" s="122"/>
      <c r="M224" s="122"/>
      <c r="N224" s="122"/>
      <c r="O224" s="122"/>
      <c r="P224" s="122"/>
      <c r="Q224" s="122"/>
      <c r="R224" s="122"/>
      <c r="S224" s="284"/>
    </row>
    <row r="225" spans="1:19" ht="21" customHeight="1" x14ac:dyDescent="0.2">
      <c r="A225" s="483" t="s">
        <v>544</v>
      </c>
      <c r="B225" s="556" t="s">
        <v>531</v>
      </c>
      <c r="C225" s="557"/>
      <c r="D225" s="557"/>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455"/>
      <c r="B226" s="557"/>
      <c r="C226" s="557"/>
      <c r="D226" s="557"/>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557"/>
      <c r="C227" s="557"/>
      <c r="D227" s="557"/>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558" t="s">
        <v>532</v>
      </c>
      <c r="C228" s="502"/>
      <c r="D228" s="502"/>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502"/>
      <c r="C229" s="502"/>
      <c r="D229" s="502"/>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559"/>
      <c r="C230" s="502"/>
      <c r="D230" s="502"/>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549" t="s">
        <v>533</v>
      </c>
      <c r="D231" s="550"/>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551"/>
      <c r="D232" s="552"/>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553"/>
      <c r="D233" s="554"/>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549" t="s">
        <v>534</v>
      </c>
      <c r="D234" s="550"/>
      <c r="E234" s="88" t="s">
        <v>114</v>
      </c>
      <c r="F234" s="275"/>
      <c r="G234" s="273" t="s">
        <v>84</v>
      </c>
      <c r="H234" s="97"/>
      <c r="I234" s="273" t="s">
        <v>84</v>
      </c>
      <c r="J234" s="97"/>
      <c r="K234" s="97"/>
      <c r="L234" s="97"/>
      <c r="M234" s="97"/>
      <c r="N234" s="97"/>
      <c r="O234" s="97"/>
      <c r="P234" s="97"/>
      <c r="Q234" s="97"/>
      <c r="R234" s="97"/>
      <c r="S234" s="276"/>
    </row>
    <row r="235" spans="1:19" ht="21" customHeight="1" x14ac:dyDescent="0.2">
      <c r="A235" s="336"/>
      <c r="B235" s="331"/>
      <c r="C235" s="551"/>
      <c r="D235" s="552"/>
      <c r="E235" s="102" t="s">
        <v>115</v>
      </c>
      <c r="F235" s="170"/>
      <c r="G235" s="278" t="s">
        <v>84</v>
      </c>
      <c r="H235" s="110"/>
      <c r="I235" s="278" t="s">
        <v>84</v>
      </c>
      <c r="J235" s="110"/>
      <c r="K235" s="110"/>
      <c r="L235" s="110"/>
      <c r="M235" s="110"/>
      <c r="N235" s="110"/>
      <c r="O235" s="110"/>
      <c r="P235" s="110"/>
      <c r="Q235" s="110"/>
      <c r="R235" s="110"/>
      <c r="S235" s="280"/>
    </row>
    <row r="236" spans="1:19" ht="21" customHeight="1" x14ac:dyDescent="0.2">
      <c r="A236" s="336"/>
      <c r="B236" s="331"/>
      <c r="C236" s="553"/>
      <c r="D236" s="554"/>
      <c r="E236" s="102" t="s">
        <v>116</v>
      </c>
      <c r="F236" s="110"/>
      <c r="G236" s="278" t="s">
        <v>84</v>
      </c>
      <c r="H236" s="110"/>
      <c r="I236" s="278" t="s">
        <v>84</v>
      </c>
      <c r="J236" s="110"/>
      <c r="K236" s="110"/>
      <c r="L236" s="110"/>
      <c r="M236" s="110"/>
      <c r="N236" s="110"/>
      <c r="O236" s="110"/>
      <c r="P236" s="110"/>
      <c r="Q236" s="110"/>
      <c r="R236" s="110"/>
      <c r="S236" s="280"/>
    </row>
    <row r="237" spans="1:19" ht="21" customHeight="1" x14ac:dyDescent="0.2">
      <c r="A237" s="336"/>
      <c r="B237" s="331"/>
      <c r="C237" s="549" t="s">
        <v>535</v>
      </c>
      <c r="D237" s="550"/>
      <c r="E237" s="88" t="s">
        <v>114</v>
      </c>
      <c r="F237" s="275"/>
      <c r="G237" s="273" t="s">
        <v>84</v>
      </c>
      <c r="H237" s="97"/>
      <c r="I237" s="273" t="s">
        <v>84</v>
      </c>
      <c r="J237" s="97"/>
      <c r="K237" s="97"/>
      <c r="L237" s="97"/>
      <c r="M237" s="97"/>
      <c r="N237" s="97"/>
      <c r="O237" s="97"/>
      <c r="P237" s="97"/>
      <c r="Q237" s="97"/>
      <c r="R237" s="97"/>
      <c r="S237" s="276"/>
    </row>
    <row r="238" spans="1:19" ht="21" customHeight="1" x14ac:dyDescent="0.2">
      <c r="A238" s="336"/>
      <c r="B238" s="331"/>
      <c r="C238" s="551"/>
      <c r="D238" s="552"/>
      <c r="E238" s="102" t="s">
        <v>115</v>
      </c>
      <c r="F238" s="170"/>
      <c r="G238" s="278" t="s">
        <v>84</v>
      </c>
      <c r="H238" s="110"/>
      <c r="I238" s="278" t="s">
        <v>84</v>
      </c>
      <c r="J238" s="110"/>
      <c r="K238" s="110"/>
      <c r="L238" s="110"/>
      <c r="M238" s="110"/>
      <c r="N238" s="110"/>
      <c r="O238" s="110"/>
      <c r="P238" s="110"/>
      <c r="Q238" s="110"/>
      <c r="R238" s="110"/>
      <c r="S238" s="280"/>
    </row>
    <row r="239" spans="1:19" ht="21" customHeight="1" x14ac:dyDescent="0.2">
      <c r="A239" s="336"/>
      <c r="B239" s="331"/>
      <c r="C239" s="553"/>
      <c r="D239" s="554"/>
      <c r="E239" s="152" t="s">
        <v>116</v>
      </c>
      <c r="F239" s="141"/>
      <c r="G239" s="287" t="s">
        <v>84</v>
      </c>
      <c r="H239" s="141"/>
      <c r="I239" s="287" t="s">
        <v>84</v>
      </c>
      <c r="J239" s="141"/>
      <c r="K239" s="141"/>
      <c r="L239" s="141"/>
      <c r="M239" s="141"/>
      <c r="N239" s="141"/>
      <c r="O239" s="141"/>
      <c r="P239" s="141"/>
      <c r="Q239" s="141"/>
      <c r="R239" s="141"/>
      <c r="S239" s="288"/>
    </row>
    <row r="240" spans="1:19" ht="21" customHeight="1" x14ac:dyDescent="0.2">
      <c r="A240" s="336"/>
      <c r="B240" s="331"/>
      <c r="C240" s="549" t="s">
        <v>536</v>
      </c>
      <c r="D240" s="550"/>
      <c r="E240" s="88" t="s">
        <v>114</v>
      </c>
      <c r="F240" s="275"/>
      <c r="G240" s="273" t="s">
        <v>84</v>
      </c>
      <c r="H240" s="97"/>
      <c r="I240" s="273" t="s">
        <v>84</v>
      </c>
      <c r="J240" s="97"/>
      <c r="K240" s="97"/>
      <c r="L240" s="97"/>
      <c r="M240" s="97"/>
      <c r="N240" s="97"/>
      <c r="O240" s="97"/>
      <c r="P240" s="97"/>
      <c r="Q240" s="97"/>
      <c r="R240" s="97"/>
      <c r="S240" s="276"/>
    </row>
    <row r="241" spans="1:19" ht="21" customHeight="1" x14ac:dyDescent="0.2">
      <c r="A241" s="336"/>
      <c r="B241" s="331"/>
      <c r="C241" s="551"/>
      <c r="D241" s="552"/>
      <c r="E241" s="102" t="s">
        <v>115</v>
      </c>
      <c r="F241" s="170"/>
      <c r="G241" s="278" t="s">
        <v>84</v>
      </c>
      <c r="H241" s="110"/>
      <c r="I241" s="278" t="s">
        <v>84</v>
      </c>
      <c r="J241" s="110"/>
      <c r="K241" s="110"/>
      <c r="L241" s="110"/>
      <c r="M241" s="110"/>
      <c r="N241" s="110"/>
      <c r="O241" s="110"/>
      <c r="P241" s="110"/>
      <c r="Q241" s="110"/>
      <c r="R241" s="110"/>
      <c r="S241" s="280"/>
    </row>
    <row r="242" spans="1:19" ht="21" customHeight="1" x14ac:dyDescent="0.2">
      <c r="A242" s="336"/>
      <c r="B242" s="332"/>
      <c r="C242" s="553"/>
      <c r="D242" s="554"/>
      <c r="E242" s="114" t="s">
        <v>116</v>
      </c>
      <c r="F242" s="175"/>
      <c r="G242" s="282" t="s">
        <v>84</v>
      </c>
      <c r="H242" s="122"/>
      <c r="I242" s="282" t="s">
        <v>84</v>
      </c>
      <c r="J242" s="122"/>
      <c r="K242" s="122"/>
      <c r="L242" s="122"/>
      <c r="M242" s="122"/>
      <c r="N242" s="122"/>
      <c r="O242" s="122"/>
      <c r="P242" s="122"/>
      <c r="Q242" s="122"/>
      <c r="R242" s="122"/>
      <c r="S242" s="284"/>
    </row>
    <row r="243" spans="1:19" ht="21" customHeight="1" x14ac:dyDescent="0.2">
      <c r="A243" s="336"/>
      <c r="B243" s="421" t="s">
        <v>134</v>
      </c>
      <c r="C243" s="422"/>
      <c r="D243" s="423"/>
      <c r="E243" s="88" t="s">
        <v>114</v>
      </c>
      <c r="F243" s="275"/>
      <c r="G243" s="273" t="s">
        <v>84</v>
      </c>
      <c r="H243" s="97"/>
      <c r="I243" s="273" t="s">
        <v>84</v>
      </c>
      <c r="J243" s="97"/>
      <c r="K243" s="97"/>
      <c r="L243" s="97"/>
      <c r="M243" s="97"/>
      <c r="N243" s="97"/>
      <c r="O243" s="97"/>
      <c r="P243" s="97"/>
      <c r="Q243" s="97"/>
      <c r="R243" s="97"/>
      <c r="S243" s="276"/>
    </row>
    <row r="244" spans="1:19" ht="21" customHeight="1" x14ac:dyDescent="0.2">
      <c r="A244" s="336"/>
      <c r="B244" s="424"/>
      <c r="C244" s="425"/>
      <c r="D244" s="426"/>
      <c r="E244" s="102" t="s">
        <v>115</v>
      </c>
      <c r="F244" s="170"/>
      <c r="G244" s="278" t="s">
        <v>84</v>
      </c>
      <c r="H244" s="110"/>
      <c r="I244" s="278" t="s">
        <v>84</v>
      </c>
      <c r="J244" s="110"/>
      <c r="K244" s="110"/>
      <c r="L244" s="110"/>
      <c r="M244" s="110"/>
      <c r="N244" s="110"/>
      <c r="O244" s="110"/>
      <c r="P244" s="110"/>
      <c r="Q244" s="110"/>
      <c r="R244" s="110"/>
      <c r="S244" s="289"/>
    </row>
    <row r="245" spans="1:19" ht="21" customHeight="1" x14ac:dyDescent="0.2">
      <c r="A245" s="336"/>
      <c r="B245" s="427"/>
      <c r="C245" s="428"/>
      <c r="D245" s="429"/>
      <c r="E245" s="114" t="s">
        <v>116</v>
      </c>
      <c r="F245" s="175"/>
      <c r="G245" s="282" t="s">
        <v>84</v>
      </c>
      <c r="H245" s="122"/>
      <c r="I245" s="282" t="s">
        <v>84</v>
      </c>
      <c r="J245" s="122"/>
      <c r="K245" s="122"/>
      <c r="L245" s="122"/>
      <c r="M245" s="122"/>
      <c r="N245" s="122"/>
      <c r="O245" s="122"/>
      <c r="P245" s="122"/>
      <c r="Q245" s="122"/>
      <c r="R245" s="122"/>
      <c r="S245" s="290"/>
    </row>
    <row r="246" spans="1:19" ht="21" customHeight="1" x14ac:dyDescent="0.2">
      <c r="A246" s="336"/>
      <c r="B246" s="421" t="s">
        <v>184</v>
      </c>
      <c r="C246" s="422"/>
      <c r="D246" s="423"/>
      <c r="E246" s="88" t="s">
        <v>114</v>
      </c>
      <c r="F246" s="275"/>
      <c r="G246" s="273" t="s">
        <v>84</v>
      </c>
      <c r="H246" s="97"/>
      <c r="I246" s="273" t="s">
        <v>84</v>
      </c>
      <c r="J246" s="97"/>
      <c r="K246" s="97"/>
      <c r="L246" s="97"/>
      <c r="M246" s="97"/>
      <c r="N246" s="97"/>
      <c r="O246" s="97"/>
      <c r="P246" s="97"/>
      <c r="Q246" s="97"/>
      <c r="R246" s="97"/>
      <c r="S246" s="276"/>
    </row>
    <row r="247" spans="1:19" ht="21" customHeight="1" x14ac:dyDescent="0.2">
      <c r="A247" s="336"/>
      <c r="B247" s="424"/>
      <c r="C247" s="425"/>
      <c r="D247" s="426"/>
      <c r="E247" s="102" t="s">
        <v>115</v>
      </c>
      <c r="F247" s="170"/>
      <c r="G247" s="278" t="s">
        <v>84</v>
      </c>
      <c r="H247" s="110"/>
      <c r="I247" s="278" t="s">
        <v>84</v>
      </c>
      <c r="J247" s="110"/>
      <c r="K247" s="110"/>
      <c r="L247" s="110"/>
      <c r="M247" s="110"/>
      <c r="N247" s="110"/>
      <c r="O247" s="110"/>
      <c r="P247" s="110"/>
      <c r="Q247" s="110"/>
      <c r="R247" s="110"/>
      <c r="S247" s="289"/>
    </row>
    <row r="248" spans="1:19" ht="21" customHeight="1" x14ac:dyDescent="0.2">
      <c r="A248" s="87"/>
      <c r="B248" s="427"/>
      <c r="C248" s="428"/>
      <c r="D248" s="429"/>
      <c r="E248" s="114" t="s">
        <v>116</v>
      </c>
      <c r="F248" s="175"/>
      <c r="G248" s="282" t="s">
        <v>84</v>
      </c>
      <c r="H248" s="122"/>
      <c r="I248" s="282" t="s">
        <v>84</v>
      </c>
      <c r="J248" s="122"/>
      <c r="K248" s="122"/>
      <c r="L248" s="122"/>
      <c r="M248" s="122"/>
      <c r="N248" s="122"/>
      <c r="O248" s="122"/>
      <c r="P248" s="122"/>
      <c r="Q248" s="122"/>
      <c r="R248" s="122"/>
      <c r="S248" s="290"/>
    </row>
    <row r="249" spans="1:19" ht="21" customHeight="1" x14ac:dyDescent="0.2">
      <c r="A249" s="337" t="s">
        <v>458</v>
      </c>
      <c r="B249" s="421" t="s">
        <v>292</v>
      </c>
      <c r="C249" s="422"/>
      <c r="D249" s="423"/>
      <c r="E249" s="88" t="s">
        <v>114</v>
      </c>
      <c r="F249" s="275"/>
      <c r="G249" s="273" t="s">
        <v>84</v>
      </c>
      <c r="H249" s="97"/>
      <c r="I249" s="273" t="s">
        <v>84</v>
      </c>
      <c r="J249" s="97"/>
      <c r="K249" s="97"/>
      <c r="L249" s="97"/>
      <c r="M249" s="97"/>
      <c r="N249" s="97"/>
      <c r="O249" s="97"/>
      <c r="P249" s="97"/>
      <c r="Q249" s="97"/>
      <c r="R249" s="97"/>
      <c r="S249" s="276"/>
    </row>
    <row r="250" spans="1:19" ht="21" customHeight="1" x14ac:dyDescent="0.2">
      <c r="A250" s="336"/>
      <c r="B250" s="424"/>
      <c r="C250" s="425"/>
      <c r="D250" s="426"/>
      <c r="E250" s="102" t="s">
        <v>115</v>
      </c>
      <c r="F250" s="170"/>
      <c r="G250" s="278" t="s">
        <v>84</v>
      </c>
      <c r="H250" s="110"/>
      <c r="I250" s="278" t="s">
        <v>84</v>
      </c>
      <c r="J250" s="110"/>
      <c r="K250" s="110"/>
      <c r="L250" s="110"/>
      <c r="M250" s="110"/>
      <c r="N250" s="110"/>
      <c r="O250" s="110"/>
      <c r="P250" s="110"/>
      <c r="Q250" s="110"/>
      <c r="R250" s="110"/>
      <c r="S250" s="280"/>
    </row>
    <row r="251" spans="1:19" ht="21" customHeight="1" x14ac:dyDescent="0.2">
      <c r="A251" s="336"/>
      <c r="B251" s="427"/>
      <c r="C251" s="428"/>
      <c r="D251" s="429"/>
      <c r="E251" s="114" t="s">
        <v>116</v>
      </c>
      <c r="F251" s="175"/>
      <c r="G251" s="282" t="s">
        <v>84</v>
      </c>
      <c r="H251" s="122"/>
      <c r="I251" s="282" t="s">
        <v>84</v>
      </c>
      <c r="J251" s="122"/>
      <c r="K251" s="122"/>
      <c r="L251" s="122"/>
      <c r="M251" s="122"/>
      <c r="N251" s="122"/>
      <c r="O251" s="122"/>
      <c r="P251" s="122"/>
      <c r="Q251" s="122"/>
      <c r="R251" s="122"/>
      <c r="S251" s="284"/>
    </row>
    <row r="252" spans="1:19" ht="21" customHeight="1" x14ac:dyDescent="0.2">
      <c r="A252" s="336"/>
      <c r="B252" s="421" t="s">
        <v>152</v>
      </c>
      <c r="C252" s="422"/>
      <c r="D252" s="423"/>
      <c r="E252" s="88" t="s">
        <v>114</v>
      </c>
      <c r="F252" s="275"/>
      <c r="G252" s="273" t="s">
        <v>84</v>
      </c>
      <c r="H252" s="97"/>
      <c r="I252" s="273" t="s">
        <v>84</v>
      </c>
      <c r="J252" s="97"/>
      <c r="K252" s="97"/>
      <c r="L252" s="97"/>
      <c r="M252" s="97"/>
      <c r="N252" s="97"/>
      <c r="O252" s="97"/>
      <c r="P252" s="97"/>
      <c r="Q252" s="97"/>
      <c r="R252" s="97"/>
      <c r="S252" s="276"/>
    </row>
    <row r="253" spans="1:19" ht="21" customHeight="1" x14ac:dyDescent="0.2">
      <c r="A253" s="336"/>
      <c r="B253" s="424"/>
      <c r="C253" s="425"/>
      <c r="D253" s="426"/>
      <c r="E253" s="102" t="s">
        <v>115</v>
      </c>
      <c r="F253" s="170"/>
      <c r="G253" s="278" t="s">
        <v>84</v>
      </c>
      <c r="H253" s="110"/>
      <c r="I253" s="278" t="s">
        <v>84</v>
      </c>
      <c r="J253" s="110"/>
      <c r="K253" s="110"/>
      <c r="L253" s="110"/>
      <c r="M253" s="110"/>
      <c r="N253" s="110"/>
      <c r="O253" s="110"/>
      <c r="P253" s="110"/>
      <c r="Q253" s="110"/>
      <c r="R253" s="110"/>
      <c r="S253" s="289"/>
    </row>
    <row r="254" spans="1:19" ht="21" customHeight="1" x14ac:dyDescent="0.2">
      <c r="A254" s="336"/>
      <c r="B254" s="427"/>
      <c r="C254" s="428"/>
      <c r="D254" s="429"/>
      <c r="E254" s="114" t="s">
        <v>116</v>
      </c>
      <c r="F254" s="175"/>
      <c r="G254" s="282" t="s">
        <v>84</v>
      </c>
      <c r="H254" s="122"/>
      <c r="I254" s="282" t="s">
        <v>84</v>
      </c>
      <c r="J254" s="122"/>
      <c r="K254" s="122"/>
      <c r="L254" s="122"/>
      <c r="M254" s="122"/>
      <c r="N254" s="122"/>
      <c r="O254" s="122"/>
      <c r="P254" s="122"/>
      <c r="Q254" s="122"/>
      <c r="R254" s="122"/>
      <c r="S254" s="290"/>
    </row>
    <row r="255" spans="1:19" ht="21" customHeight="1" x14ac:dyDescent="0.2">
      <c r="A255" s="336"/>
      <c r="B255" s="421" t="s">
        <v>153</v>
      </c>
      <c r="C255" s="422"/>
      <c r="D255" s="423"/>
      <c r="E255" s="88" t="s">
        <v>114</v>
      </c>
      <c r="F255" s="275"/>
      <c r="G255" s="273" t="s">
        <v>84</v>
      </c>
      <c r="H255" s="97"/>
      <c r="I255" s="273" t="s">
        <v>84</v>
      </c>
      <c r="J255" s="97"/>
      <c r="K255" s="97"/>
      <c r="L255" s="97"/>
      <c r="M255" s="97"/>
      <c r="N255" s="97"/>
      <c r="O255" s="97"/>
      <c r="P255" s="97"/>
      <c r="Q255" s="97"/>
      <c r="R255" s="97"/>
      <c r="S255" s="276"/>
    </row>
    <row r="256" spans="1:19" ht="21" customHeight="1" x14ac:dyDescent="0.2">
      <c r="A256" s="336"/>
      <c r="B256" s="424"/>
      <c r="C256" s="425"/>
      <c r="D256" s="426"/>
      <c r="E256" s="102" t="s">
        <v>115</v>
      </c>
      <c r="F256" s="170"/>
      <c r="G256" s="278" t="s">
        <v>84</v>
      </c>
      <c r="H256" s="110"/>
      <c r="I256" s="278" t="s">
        <v>84</v>
      </c>
      <c r="J256" s="110"/>
      <c r="K256" s="110"/>
      <c r="L256" s="110"/>
      <c r="M256" s="110"/>
      <c r="N256" s="110"/>
      <c r="O256" s="110"/>
      <c r="P256" s="110"/>
      <c r="Q256" s="110"/>
      <c r="R256" s="110"/>
      <c r="S256" s="289"/>
    </row>
    <row r="257" spans="1:19" ht="21" customHeight="1" x14ac:dyDescent="0.2">
      <c r="A257" s="336"/>
      <c r="B257" s="427"/>
      <c r="C257" s="428"/>
      <c r="D257" s="429"/>
      <c r="E257" s="114" t="s">
        <v>116</v>
      </c>
      <c r="F257" s="175"/>
      <c r="G257" s="282" t="s">
        <v>84</v>
      </c>
      <c r="H257" s="122"/>
      <c r="I257" s="282" t="s">
        <v>84</v>
      </c>
      <c r="J257" s="122"/>
      <c r="K257" s="122"/>
      <c r="L257" s="122"/>
      <c r="M257" s="122"/>
      <c r="N257" s="122"/>
      <c r="O257" s="122"/>
      <c r="P257" s="122"/>
      <c r="Q257" s="122"/>
      <c r="R257" s="122"/>
      <c r="S257" s="290"/>
    </row>
    <row r="258" spans="1:19" ht="21" customHeight="1" x14ac:dyDescent="0.2">
      <c r="A258" s="336"/>
      <c r="B258" s="421" t="s">
        <v>154</v>
      </c>
      <c r="C258" s="422"/>
      <c r="D258" s="423"/>
      <c r="E258" s="88" t="s">
        <v>114</v>
      </c>
      <c r="F258" s="275"/>
      <c r="G258" s="273" t="s">
        <v>84</v>
      </c>
      <c r="H258" s="97"/>
      <c r="I258" s="273" t="s">
        <v>84</v>
      </c>
      <c r="J258" s="97"/>
      <c r="K258" s="97"/>
      <c r="L258" s="97"/>
      <c r="M258" s="97"/>
      <c r="N258" s="97"/>
      <c r="O258" s="97"/>
      <c r="P258" s="97"/>
      <c r="Q258" s="97"/>
      <c r="R258" s="97"/>
      <c r="S258" s="276"/>
    </row>
    <row r="259" spans="1:19" ht="21" customHeight="1" x14ac:dyDescent="0.2">
      <c r="A259" s="336"/>
      <c r="B259" s="424"/>
      <c r="C259" s="425"/>
      <c r="D259" s="426"/>
      <c r="E259" s="102" t="s">
        <v>115</v>
      </c>
      <c r="F259" s="170"/>
      <c r="G259" s="278" t="s">
        <v>84</v>
      </c>
      <c r="H259" s="110"/>
      <c r="I259" s="278" t="s">
        <v>84</v>
      </c>
      <c r="J259" s="110"/>
      <c r="K259" s="110"/>
      <c r="L259" s="110"/>
      <c r="M259" s="110"/>
      <c r="N259" s="110"/>
      <c r="O259" s="110"/>
      <c r="P259" s="110"/>
      <c r="Q259" s="110"/>
      <c r="R259" s="110"/>
      <c r="S259" s="289"/>
    </row>
    <row r="260" spans="1:19" ht="21" customHeight="1" x14ac:dyDescent="0.2">
      <c r="A260" s="87"/>
      <c r="B260" s="427"/>
      <c r="C260" s="428"/>
      <c r="D260" s="429"/>
      <c r="E260" s="114" t="s">
        <v>116</v>
      </c>
      <c r="F260" s="175"/>
      <c r="G260" s="282" t="s">
        <v>84</v>
      </c>
      <c r="H260" s="122"/>
      <c r="I260" s="282" t="s">
        <v>84</v>
      </c>
      <c r="J260" s="122"/>
      <c r="K260" s="122"/>
      <c r="L260" s="122"/>
      <c r="M260" s="122"/>
      <c r="N260" s="122"/>
      <c r="O260" s="122"/>
      <c r="P260" s="122"/>
      <c r="Q260" s="122"/>
      <c r="R260" s="122"/>
      <c r="S260" s="290"/>
    </row>
    <row r="261" spans="1:19" ht="21" customHeight="1" x14ac:dyDescent="0.2">
      <c r="A261" s="337" t="s">
        <v>520</v>
      </c>
      <c r="B261" s="441" t="s">
        <v>356</v>
      </c>
      <c r="C261" s="421" t="s">
        <v>365</v>
      </c>
      <c r="D261" s="423"/>
      <c r="E261" s="88" t="s">
        <v>114</v>
      </c>
      <c r="F261" s="272">
        <f>F264+F267+F270</f>
        <v>0</v>
      </c>
      <c r="G261" s="273" t="s">
        <v>84</v>
      </c>
      <c r="H261" s="274">
        <f>H264+H267+H270</f>
        <v>0</v>
      </c>
      <c r="I261" s="273" t="s">
        <v>84</v>
      </c>
      <c r="J261" s="97"/>
      <c r="K261" s="97"/>
      <c r="L261" s="97"/>
      <c r="M261" s="97"/>
      <c r="N261" s="97"/>
      <c r="O261" s="97"/>
      <c r="P261" s="97"/>
      <c r="Q261" s="97"/>
      <c r="R261" s="97"/>
      <c r="S261" s="294"/>
    </row>
    <row r="262" spans="1:19" ht="21" customHeight="1" x14ac:dyDescent="0.2">
      <c r="A262" s="76"/>
      <c r="B262" s="441"/>
      <c r="C262" s="424"/>
      <c r="D262" s="426"/>
      <c r="E262" s="102" t="s">
        <v>115</v>
      </c>
      <c r="F262" s="277">
        <f>F265+F268+F271</f>
        <v>0</v>
      </c>
      <c r="G262" s="278" t="s">
        <v>84</v>
      </c>
      <c r="H262" s="279">
        <f>H265+H268+H271</f>
        <v>0</v>
      </c>
      <c r="I262" s="278" t="s">
        <v>84</v>
      </c>
      <c r="J262" s="110"/>
      <c r="K262" s="110"/>
      <c r="L262" s="110"/>
      <c r="M262" s="110"/>
      <c r="N262" s="110"/>
      <c r="O262" s="110"/>
      <c r="P262" s="110"/>
      <c r="Q262" s="110"/>
      <c r="R262" s="110"/>
      <c r="S262" s="280"/>
    </row>
    <row r="263" spans="1:19" ht="21" customHeight="1" x14ac:dyDescent="0.2">
      <c r="A263" s="76"/>
      <c r="B263" s="441"/>
      <c r="C263" s="424"/>
      <c r="D263" s="426"/>
      <c r="E263" s="114" t="s">
        <v>116</v>
      </c>
      <c r="F263" s="281">
        <f>F266+F269+F272</f>
        <v>0</v>
      </c>
      <c r="G263" s="282" t="s">
        <v>84</v>
      </c>
      <c r="H263" s="283">
        <f>H266+H269+H272</f>
        <v>0</v>
      </c>
      <c r="I263" s="282" t="s">
        <v>84</v>
      </c>
      <c r="J263" s="122"/>
      <c r="K263" s="122"/>
      <c r="L263" s="122"/>
      <c r="M263" s="122"/>
      <c r="N263" s="122"/>
      <c r="O263" s="122"/>
      <c r="P263" s="122"/>
      <c r="Q263" s="122"/>
      <c r="R263" s="122"/>
      <c r="S263" s="284"/>
    </row>
    <row r="264" spans="1:19" ht="21" customHeight="1" x14ac:dyDescent="0.2">
      <c r="A264" s="336"/>
      <c r="B264" s="441"/>
      <c r="D264" s="433" t="s">
        <v>405</v>
      </c>
      <c r="E264" s="88" t="s">
        <v>114</v>
      </c>
      <c r="F264" s="275"/>
      <c r="G264" s="273" t="s">
        <v>84</v>
      </c>
      <c r="H264" s="97"/>
      <c r="I264" s="273" t="s">
        <v>84</v>
      </c>
      <c r="J264" s="97"/>
      <c r="K264" s="97"/>
      <c r="L264" s="97"/>
      <c r="M264" s="97"/>
      <c r="N264" s="97"/>
      <c r="O264" s="97"/>
      <c r="P264" s="97"/>
      <c r="Q264" s="97"/>
      <c r="R264" s="97"/>
      <c r="S264" s="276"/>
    </row>
    <row r="265" spans="1:19" ht="21" customHeight="1" x14ac:dyDescent="0.2">
      <c r="A265" s="336"/>
      <c r="B265" s="441"/>
      <c r="D265" s="398"/>
      <c r="E265" s="102" t="s">
        <v>115</v>
      </c>
      <c r="F265" s="170"/>
      <c r="G265" s="278" t="s">
        <v>84</v>
      </c>
      <c r="H265" s="110"/>
      <c r="I265" s="278" t="s">
        <v>84</v>
      </c>
      <c r="J265" s="110"/>
      <c r="K265" s="110"/>
      <c r="L265" s="110"/>
      <c r="M265" s="110"/>
      <c r="N265" s="110"/>
      <c r="O265" s="110"/>
      <c r="P265" s="110"/>
      <c r="Q265" s="110"/>
      <c r="R265" s="110"/>
      <c r="S265" s="280"/>
    </row>
    <row r="266" spans="1:19" ht="21" customHeight="1" x14ac:dyDescent="0.2">
      <c r="A266" s="336"/>
      <c r="B266" s="441"/>
      <c r="D266" s="398"/>
      <c r="E266" s="114" t="s">
        <v>116</v>
      </c>
      <c r="F266" s="122"/>
      <c r="G266" s="282" t="s">
        <v>84</v>
      </c>
      <c r="H266" s="122"/>
      <c r="I266" s="282" t="s">
        <v>84</v>
      </c>
      <c r="J266" s="122"/>
      <c r="K266" s="122"/>
      <c r="L266" s="122"/>
      <c r="M266" s="122"/>
      <c r="N266" s="122"/>
      <c r="O266" s="122"/>
      <c r="P266" s="122"/>
      <c r="Q266" s="122"/>
      <c r="R266" s="122"/>
      <c r="S266" s="284"/>
    </row>
    <row r="267" spans="1:19" ht="21" customHeight="1" x14ac:dyDescent="0.2">
      <c r="A267" s="336"/>
      <c r="B267" s="441"/>
      <c r="D267" s="397" t="s">
        <v>406</v>
      </c>
      <c r="E267" s="88" t="s">
        <v>114</v>
      </c>
      <c r="F267" s="275"/>
      <c r="G267" s="273" t="s">
        <v>84</v>
      </c>
      <c r="H267" s="97"/>
      <c r="I267" s="273" t="s">
        <v>84</v>
      </c>
      <c r="J267" s="97"/>
      <c r="K267" s="97"/>
      <c r="L267" s="97"/>
      <c r="M267" s="97"/>
      <c r="N267" s="97"/>
      <c r="O267" s="97"/>
      <c r="P267" s="97"/>
      <c r="Q267" s="97"/>
      <c r="R267" s="97"/>
      <c r="S267" s="276"/>
    </row>
    <row r="268" spans="1:19" ht="21" customHeight="1" x14ac:dyDescent="0.2">
      <c r="A268" s="336"/>
      <c r="B268" s="441"/>
      <c r="D268" s="398"/>
      <c r="E268" s="102" t="s">
        <v>115</v>
      </c>
      <c r="F268" s="170"/>
      <c r="G268" s="278" t="s">
        <v>84</v>
      </c>
      <c r="H268" s="110"/>
      <c r="I268" s="278" t="s">
        <v>84</v>
      </c>
      <c r="J268" s="110"/>
      <c r="K268" s="110"/>
      <c r="L268" s="110"/>
      <c r="M268" s="110"/>
      <c r="N268" s="110"/>
      <c r="O268" s="110"/>
      <c r="P268" s="110"/>
      <c r="Q268" s="110"/>
      <c r="R268" s="110"/>
      <c r="S268" s="280"/>
    </row>
    <row r="269" spans="1:19" ht="21" customHeight="1" x14ac:dyDescent="0.2">
      <c r="A269" s="336"/>
      <c r="B269" s="441"/>
      <c r="D269" s="399"/>
      <c r="E269" s="114" t="s">
        <v>116</v>
      </c>
      <c r="F269" s="122"/>
      <c r="G269" s="282" t="s">
        <v>84</v>
      </c>
      <c r="H269" s="122"/>
      <c r="I269" s="282" t="s">
        <v>84</v>
      </c>
      <c r="J269" s="122"/>
      <c r="K269" s="122"/>
      <c r="L269" s="122"/>
      <c r="M269" s="122"/>
      <c r="N269" s="122"/>
      <c r="O269" s="122"/>
      <c r="P269" s="122"/>
      <c r="Q269" s="122"/>
      <c r="R269" s="122"/>
      <c r="S269" s="284"/>
    </row>
    <row r="270" spans="1:19" ht="21" customHeight="1" x14ac:dyDescent="0.2">
      <c r="A270" s="336"/>
      <c r="B270" s="441"/>
      <c r="D270" s="433" t="s">
        <v>372</v>
      </c>
      <c r="E270" s="88" t="s">
        <v>114</v>
      </c>
      <c r="F270" s="275"/>
      <c r="G270" s="273" t="s">
        <v>84</v>
      </c>
      <c r="H270" s="97"/>
      <c r="I270" s="273" t="s">
        <v>84</v>
      </c>
      <c r="J270" s="97"/>
      <c r="K270" s="97"/>
      <c r="L270" s="97"/>
      <c r="M270" s="97"/>
      <c r="N270" s="97"/>
      <c r="O270" s="97"/>
      <c r="P270" s="97"/>
      <c r="Q270" s="97"/>
      <c r="R270" s="97"/>
      <c r="S270" s="276"/>
    </row>
    <row r="271" spans="1:19" ht="21" customHeight="1" x14ac:dyDescent="0.2">
      <c r="A271" s="336"/>
      <c r="B271" s="441"/>
      <c r="D271" s="398"/>
      <c r="E271" s="102" t="s">
        <v>115</v>
      </c>
      <c r="F271" s="170"/>
      <c r="G271" s="278" t="s">
        <v>84</v>
      </c>
      <c r="H271" s="110"/>
      <c r="I271" s="278" t="s">
        <v>84</v>
      </c>
      <c r="J271" s="110"/>
      <c r="K271" s="110"/>
      <c r="L271" s="110"/>
      <c r="M271" s="110"/>
      <c r="N271" s="110"/>
      <c r="O271" s="110"/>
      <c r="P271" s="110"/>
      <c r="Q271" s="110"/>
      <c r="R271" s="110"/>
      <c r="S271" s="280"/>
    </row>
    <row r="272" spans="1:19" ht="21" customHeight="1" x14ac:dyDescent="0.2">
      <c r="A272" s="336"/>
      <c r="B272" s="441"/>
      <c r="D272" s="443"/>
      <c r="E272" s="114" t="s">
        <v>116</v>
      </c>
      <c r="F272" s="175"/>
      <c r="G272" s="282" t="s">
        <v>84</v>
      </c>
      <c r="H272" s="122"/>
      <c r="I272" s="282" t="s">
        <v>84</v>
      </c>
      <c r="J272" s="122"/>
      <c r="K272" s="122"/>
      <c r="L272" s="122"/>
      <c r="M272" s="122"/>
      <c r="N272" s="122"/>
      <c r="O272" s="122"/>
      <c r="P272" s="122"/>
      <c r="Q272" s="122"/>
      <c r="R272" s="122"/>
      <c r="S272" s="284"/>
    </row>
    <row r="273" spans="1:19" ht="21" customHeight="1" x14ac:dyDescent="0.2">
      <c r="A273" s="336"/>
      <c r="B273" s="421" t="s">
        <v>357</v>
      </c>
      <c r="C273" s="422"/>
      <c r="D273" s="426"/>
      <c r="E273" s="146" t="s">
        <v>114</v>
      </c>
      <c r="F273" s="174"/>
      <c r="G273" s="285" t="s">
        <v>84</v>
      </c>
      <c r="H273" s="103"/>
      <c r="I273" s="285" t="s">
        <v>84</v>
      </c>
      <c r="J273" s="103"/>
      <c r="K273" s="103"/>
      <c r="L273" s="103"/>
      <c r="M273" s="103"/>
      <c r="N273" s="103"/>
      <c r="O273" s="103"/>
      <c r="P273" s="103"/>
      <c r="Q273" s="103"/>
      <c r="R273" s="103"/>
      <c r="S273" s="295"/>
    </row>
    <row r="274" spans="1:19" ht="21" customHeight="1" x14ac:dyDescent="0.2">
      <c r="A274" s="76"/>
      <c r="B274" s="424"/>
      <c r="C274" s="425"/>
      <c r="D274" s="426"/>
      <c r="E274" s="102" t="s">
        <v>115</v>
      </c>
      <c r="F274" s="170"/>
      <c r="G274" s="278" t="s">
        <v>84</v>
      </c>
      <c r="H274" s="110"/>
      <c r="I274" s="278" t="s">
        <v>84</v>
      </c>
      <c r="J274" s="110"/>
      <c r="K274" s="110"/>
      <c r="L274" s="110"/>
      <c r="M274" s="110"/>
      <c r="N274" s="110"/>
      <c r="O274" s="110"/>
      <c r="P274" s="110"/>
      <c r="Q274" s="110"/>
      <c r="R274" s="110"/>
      <c r="S274" s="280"/>
    </row>
    <row r="275" spans="1:19" ht="21" customHeight="1" x14ac:dyDescent="0.2">
      <c r="A275" s="76"/>
      <c r="B275" s="427"/>
      <c r="C275" s="428"/>
      <c r="D275" s="429"/>
      <c r="E275" s="114" t="s">
        <v>116</v>
      </c>
      <c r="F275" s="175"/>
      <c r="G275" s="282" t="s">
        <v>84</v>
      </c>
      <c r="H275" s="122"/>
      <c r="I275" s="282" t="s">
        <v>84</v>
      </c>
      <c r="J275" s="122"/>
      <c r="K275" s="122"/>
      <c r="L275" s="122"/>
      <c r="M275" s="122"/>
      <c r="N275" s="122"/>
      <c r="O275" s="122"/>
      <c r="P275" s="122"/>
      <c r="Q275" s="122"/>
      <c r="R275" s="122"/>
      <c r="S275" s="284"/>
    </row>
    <row r="276" spans="1:19" ht="21" customHeight="1" x14ac:dyDescent="0.2">
      <c r="A276" s="336"/>
      <c r="B276" s="421" t="s">
        <v>510</v>
      </c>
      <c r="C276" s="422"/>
      <c r="D276" s="423"/>
      <c r="E276" s="146"/>
      <c r="F276" s="97"/>
      <c r="G276" s="273" t="s">
        <v>99</v>
      </c>
      <c r="H276" s="97"/>
      <c r="I276" s="273" t="s">
        <v>99</v>
      </c>
      <c r="J276" s="97"/>
      <c r="K276" s="97"/>
      <c r="L276" s="97"/>
      <c r="M276" s="97"/>
      <c r="N276" s="97"/>
      <c r="O276" s="97"/>
      <c r="P276" s="97"/>
      <c r="Q276" s="97"/>
      <c r="R276" s="97"/>
      <c r="S276" s="276"/>
    </row>
    <row r="277" spans="1:19" ht="21" customHeight="1" x14ac:dyDescent="0.2">
      <c r="A277" s="337" t="s">
        <v>459</v>
      </c>
      <c r="B277" s="444" t="s">
        <v>420</v>
      </c>
      <c r="C277" s="421" t="s">
        <v>424</v>
      </c>
      <c r="D277" s="566"/>
      <c r="E277" s="102" t="s">
        <v>114</v>
      </c>
      <c r="F277" s="272">
        <f>SUM(F280,F283,F286,F289,F292)</f>
        <v>0</v>
      </c>
      <c r="G277" s="273" t="s">
        <v>84</v>
      </c>
      <c r="H277" s="274">
        <f>SUM(H289,H295,H298,H301)</f>
        <v>0</v>
      </c>
      <c r="I277" s="92" t="s">
        <v>84</v>
      </c>
      <c r="J277" s="97"/>
      <c r="K277" s="97"/>
      <c r="L277" s="97"/>
      <c r="M277" s="97"/>
      <c r="N277" s="97"/>
      <c r="O277" s="97"/>
      <c r="P277" s="97"/>
      <c r="Q277" s="97"/>
      <c r="R277" s="97"/>
      <c r="S277" s="276"/>
    </row>
    <row r="278" spans="1:19" ht="21" customHeight="1" x14ac:dyDescent="0.2">
      <c r="A278" s="76"/>
      <c r="B278" s="564"/>
      <c r="C278" s="567"/>
      <c r="D278" s="568"/>
      <c r="E278" s="102" t="s">
        <v>115</v>
      </c>
      <c r="F278" s="277">
        <f>SUM(F281,F284,F287,F290,F293)</f>
        <v>0</v>
      </c>
      <c r="G278" s="278" t="s">
        <v>84</v>
      </c>
      <c r="H278" s="279">
        <f>SUM(H290,H296,H299,H302)</f>
        <v>0</v>
      </c>
      <c r="I278" s="104" t="s">
        <v>84</v>
      </c>
      <c r="J278" s="103"/>
      <c r="K278" s="103"/>
      <c r="L278" s="103"/>
      <c r="M278" s="103"/>
      <c r="N278" s="103"/>
      <c r="O278" s="103"/>
      <c r="P278" s="103"/>
      <c r="Q278" s="103"/>
      <c r="R278" s="103"/>
      <c r="S278" s="286"/>
    </row>
    <row r="279" spans="1:19" ht="21" customHeight="1" x14ac:dyDescent="0.2">
      <c r="A279" s="76"/>
      <c r="B279" s="564"/>
      <c r="C279" s="569"/>
      <c r="D279" s="570"/>
      <c r="E279" s="114" t="s">
        <v>116</v>
      </c>
      <c r="F279" s="281">
        <f>SUM(F282,F285,F288,F291,F294)</f>
        <v>0</v>
      </c>
      <c r="G279" s="282" t="s">
        <v>84</v>
      </c>
      <c r="H279" s="283">
        <f>SUM(H291,H297,H300,H303)</f>
        <v>0</v>
      </c>
      <c r="I279" s="167" t="s">
        <v>84</v>
      </c>
      <c r="J279" s="166"/>
      <c r="K279" s="166"/>
      <c r="L279" s="166"/>
      <c r="M279" s="166"/>
      <c r="N279" s="166"/>
      <c r="O279" s="166"/>
      <c r="P279" s="166"/>
      <c r="Q279" s="166"/>
      <c r="R279" s="166"/>
      <c r="S279" s="296"/>
    </row>
    <row r="280" spans="1:19" ht="21" customHeight="1" x14ac:dyDescent="0.2">
      <c r="A280" s="76"/>
      <c r="B280" s="564"/>
      <c r="C280" s="503" t="s">
        <v>492</v>
      </c>
      <c r="D280" s="416" t="s">
        <v>443</v>
      </c>
      <c r="E280" s="88" t="s">
        <v>114</v>
      </c>
      <c r="F280" s="275"/>
      <c r="G280" s="273" t="s">
        <v>84</v>
      </c>
      <c r="H280" s="129"/>
      <c r="I280" s="273"/>
      <c r="J280" s="97"/>
      <c r="K280" s="97"/>
      <c r="L280" s="97"/>
      <c r="M280" s="97"/>
      <c r="N280" s="97"/>
      <c r="O280" s="97"/>
      <c r="P280" s="97"/>
      <c r="Q280" s="97"/>
      <c r="R280" s="97"/>
      <c r="S280" s="276"/>
    </row>
    <row r="281" spans="1:19" ht="21" customHeight="1" x14ac:dyDescent="0.2">
      <c r="A281" s="76"/>
      <c r="B281" s="564"/>
      <c r="C281" s="534"/>
      <c r="D281" s="417"/>
      <c r="E281" s="102" t="s">
        <v>115</v>
      </c>
      <c r="F281" s="171"/>
      <c r="G281" s="287" t="s">
        <v>84</v>
      </c>
      <c r="H281" s="149"/>
      <c r="I281" s="285"/>
      <c r="J281" s="103"/>
      <c r="K281" s="103"/>
      <c r="L281" s="103"/>
      <c r="M281" s="103"/>
      <c r="N281" s="103"/>
      <c r="O281" s="103"/>
      <c r="P281" s="103"/>
      <c r="Q281" s="103"/>
      <c r="R281" s="103"/>
      <c r="S281" s="286"/>
    </row>
    <row r="282" spans="1:19" ht="21" customHeight="1" x14ac:dyDescent="0.2">
      <c r="A282" s="76"/>
      <c r="B282" s="564"/>
      <c r="C282" s="534"/>
      <c r="D282" s="418"/>
      <c r="E282" s="114" t="s">
        <v>116</v>
      </c>
      <c r="F282" s="175"/>
      <c r="G282" s="282" t="s">
        <v>84</v>
      </c>
      <c r="H282" s="297"/>
      <c r="I282" s="161"/>
      <c r="J282" s="166"/>
      <c r="K282" s="166"/>
      <c r="L282" s="166"/>
      <c r="M282" s="166"/>
      <c r="N282" s="166"/>
      <c r="O282" s="166"/>
      <c r="P282" s="166"/>
      <c r="Q282" s="166"/>
      <c r="R282" s="166"/>
      <c r="S282" s="296"/>
    </row>
    <row r="283" spans="1:19" ht="21" customHeight="1" x14ac:dyDescent="0.2">
      <c r="A283" s="76"/>
      <c r="B283" s="564"/>
      <c r="C283" s="534"/>
      <c r="D283" s="416" t="s">
        <v>491</v>
      </c>
      <c r="E283" s="88" t="s">
        <v>114</v>
      </c>
      <c r="F283" s="275"/>
      <c r="G283" s="273" t="s">
        <v>84</v>
      </c>
      <c r="H283" s="129"/>
      <c r="I283" s="273"/>
      <c r="J283" s="97"/>
      <c r="K283" s="97"/>
      <c r="L283" s="97"/>
      <c r="M283" s="97"/>
      <c r="N283" s="97"/>
      <c r="O283" s="97"/>
      <c r="P283" s="97"/>
      <c r="Q283" s="97"/>
      <c r="R283" s="97"/>
      <c r="S283" s="276"/>
    </row>
    <row r="284" spans="1:19" ht="21" customHeight="1" x14ac:dyDescent="0.2">
      <c r="A284" s="76"/>
      <c r="B284" s="564"/>
      <c r="C284" s="534"/>
      <c r="D284" s="417"/>
      <c r="E284" s="102" t="s">
        <v>115</v>
      </c>
      <c r="F284" s="171"/>
      <c r="G284" s="287" t="s">
        <v>84</v>
      </c>
      <c r="H284" s="149"/>
      <c r="I284" s="285"/>
      <c r="J284" s="103"/>
      <c r="K284" s="103"/>
      <c r="L284" s="103"/>
      <c r="M284" s="103"/>
      <c r="N284" s="103"/>
      <c r="O284" s="103"/>
      <c r="P284" s="103"/>
      <c r="Q284" s="103"/>
      <c r="R284" s="103"/>
      <c r="S284" s="286"/>
    </row>
    <row r="285" spans="1:19" ht="21" customHeight="1" x14ac:dyDescent="0.2">
      <c r="A285" s="76"/>
      <c r="B285" s="564"/>
      <c r="C285" s="534"/>
      <c r="D285" s="418"/>
      <c r="E285" s="114" t="s">
        <v>116</v>
      </c>
      <c r="F285" s="175"/>
      <c r="G285" s="282" t="s">
        <v>84</v>
      </c>
      <c r="H285" s="297"/>
      <c r="I285" s="161"/>
      <c r="J285" s="166"/>
      <c r="K285" s="166"/>
      <c r="L285" s="166"/>
      <c r="M285" s="166"/>
      <c r="N285" s="166"/>
      <c r="O285" s="166"/>
      <c r="P285" s="166"/>
      <c r="Q285" s="166"/>
      <c r="R285" s="166"/>
      <c r="S285" s="296"/>
    </row>
    <row r="286" spans="1:19" ht="21" customHeight="1" x14ac:dyDescent="0.2">
      <c r="A286" s="76"/>
      <c r="B286" s="564"/>
      <c r="C286" s="534"/>
      <c r="D286" s="416" t="s">
        <v>444</v>
      </c>
      <c r="E286" s="88" t="s">
        <v>114</v>
      </c>
      <c r="F286" s="275"/>
      <c r="G286" s="273" t="s">
        <v>84</v>
      </c>
      <c r="H286" s="129"/>
      <c r="I286" s="273"/>
      <c r="J286" s="97"/>
      <c r="K286" s="97"/>
      <c r="L286" s="97"/>
      <c r="M286" s="97"/>
      <c r="N286" s="97"/>
      <c r="O286" s="97"/>
      <c r="P286" s="97"/>
      <c r="Q286" s="97"/>
      <c r="R286" s="97"/>
      <c r="S286" s="276"/>
    </row>
    <row r="287" spans="1:19" ht="21" customHeight="1" x14ac:dyDescent="0.2">
      <c r="A287" s="76"/>
      <c r="B287" s="564"/>
      <c r="C287" s="534"/>
      <c r="D287" s="417"/>
      <c r="E287" s="102" t="s">
        <v>115</v>
      </c>
      <c r="F287" s="171"/>
      <c r="G287" s="278" t="s">
        <v>84</v>
      </c>
      <c r="H287" s="149"/>
      <c r="I287" s="285"/>
      <c r="J287" s="103"/>
      <c r="K287" s="103"/>
      <c r="L287" s="103"/>
      <c r="M287" s="103"/>
      <c r="N287" s="103"/>
      <c r="O287" s="103"/>
      <c r="P287" s="103"/>
      <c r="Q287" s="103"/>
      <c r="R287" s="103"/>
      <c r="S287" s="286"/>
    </row>
    <row r="288" spans="1:19" ht="21" customHeight="1" x14ac:dyDescent="0.2">
      <c r="A288" s="76"/>
      <c r="B288" s="564"/>
      <c r="C288" s="534"/>
      <c r="D288" s="418"/>
      <c r="E288" s="114" t="s">
        <v>116</v>
      </c>
      <c r="F288" s="175"/>
      <c r="G288" s="282" t="s">
        <v>84</v>
      </c>
      <c r="H288" s="297"/>
      <c r="I288" s="161"/>
      <c r="J288" s="166"/>
      <c r="K288" s="166"/>
      <c r="L288" s="166"/>
      <c r="M288" s="166"/>
      <c r="N288" s="166"/>
      <c r="O288" s="166"/>
      <c r="P288" s="166"/>
      <c r="Q288" s="166"/>
      <c r="R288" s="166"/>
      <c r="S288" s="296"/>
    </row>
    <row r="289" spans="1:19" ht="21" customHeight="1" x14ac:dyDescent="0.2">
      <c r="A289" s="76"/>
      <c r="B289" s="564"/>
      <c r="C289" s="534"/>
      <c r="D289" s="416" t="s">
        <v>476</v>
      </c>
      <c r="E289" s="88" t="s">
        <v>114</v>
      </c>
      <c r="F289" s="275"/>
      <c r="G289" s="273" t="s">
        <v>84</v>
      </c>
      <c r="H289" s="97"/>
      <c r="I289" s="92" t="s">
        <v>84</v>
      </c>
      <c r="J289" s="97"/>
      <c r="K289" s="97"/>
      <c r="L289" s="97"/>
      <c r="M289" s="97"/>
      <c r="N289" s="97"/>
      <c r="O289" s="97"/>
      <c r="P289" s="97"/>
      <c r="Q289" s="97"/>
      <c r="R289" s="97"/>
      <c r="S289" s="276"/>
    </row>
    <row r="290" spans="1:19" ht="21" customHeight="1" x14ac:dyDescent="0.2">
      <c r="A290" s="76"/>
      <c r="B290" s="564"/>
      <c r="C290" s="534"/>
      <c r="D290" s="417"/>
      <c r="E290" s="102" t="s">
        <v>115</v>
      </c>
      <c r="F290" s="171"/>
      <c r="G290" s="287" t="s">
        <v>84</v>
      </c>
      <c r="H290" s="103"/>
      <c r="I290" s="106" t="s">
        <v>84</v>
      </c>
      <c r="J290" s="103"/>
      <c r="K290" s="103"/>
      <c r="L290" s="103"/>
      <c r="M290" s="103"/>
      <c r="N290" s="103"/>
      <c r="O290" s="103"/>
      <c r="P290" s="103"/>
      <c r="Q290" s="103"/>
      <c r="R290" s="103"/>
      <c r="S290" s="286"/>
    </row>
    <row r="291" spans="1:19" ht="21" customHeight="1" x14ac:dyDescent="0.2">
      <c r="A291" s="76"/>
      <c r="B291" s="564"/>
      <c r="C291" s="534"/>
      <c r="D291" s="418"/>
      <c r="E291" s="114" t="s">
        <v>116</v>
      </c>
      <c r="F291" s="175"/>
      <c r="G291" s="282" t="s">
        <v>84</v>
      </c>
      <c r="H291" s="166"/>
      <c r="I291" s="116" t="s">
        <v>84</v>
      </c>
      <c r="J291" s="166"/>
      <c r="K291" s="166"/>
      <c r="L291" s="166"/>
      <c r="M291" s="166"/>
      <c r="N291" s="166"/>
      <c r="O291" s="166"/>
      <c r="P291" s="166"/>
      <c r="Q291" s="166"/>
      <c r="R291" s="166"/>
      <c r="S291" s="296"/>
    </row>
    <row r="292" spans="1:19" ht="21" customHeight="1" x14ac:dyDescent="0.2">
      <c r="A292" s="76"/>
      <c r="B292" s="564"/>
      <c r="C292" s="534"/>
      <c r="D292" s="416" t="s">
        <v>445</v>
      </c>
      <c r="E292" s="88" t="s">
        <v>114</v>
      </c>
      <c r="F292" s="275"/>
      <c r="G292" s="273" t="s">
        <v>84</v>
      </c>
      <c r="H292" s="129"/>
      <c r="I292" s="273"/>
      <c r="J292" s="97"/>
      <c r="K292" s="97"/>
      <c r="L292" s="97"/>
      <c r="M292" s="97"/>
      <c r="N292" s="97"/>
      <c r="O292" s="97"/>
      <c r="P292" s="97"/>
      <c r="Q292" s="97"/>
      <c r="R292" s="97"/>
      <c r="S292" s="276"/>
    </row>
    <row r="293" spans="1:19" ht="21" customHeight="1" x14ac:dyDescent="0.2">
      <c r="A293" s="76"/>
      <c r="B293" s="564"/>
      <c r="C293" s="534"/>
      <c r="D293" s="417"/>
      <c r="E293" s="102" t="s">
        <v>115</v>
      </c>
      <c r="F293" s="171"/>
      <c r="G293" s="278" t="s">
        <v>84</v>
      </c>
      <c r="H293" s="149"/>
      <c r="I293" s="285"/>
      <c r="J293" s="103"/>
      <c r="K293" s="103"/>
      <c r="L293" s="103"/>
      <c r="M293" s="103"/>
      <c r="N293" s="103"/>
      <c r="O293" s="103"/>
      <c r="P293" s="103"/>
      <c r="Q293" s="103"/>
      <c r="R293" s="103"/>
      <c r="S293" s="286"/>
    </row>
    <row r="294" spans="1:19" ht="21" customHeight="1" x14ac:dyDescent="0.2">
      <c r="A294" s="76"/>
      <c r="B294" s="564"/>
      <c r="C294" s="534"/>
      <c r="D294" s="418"/>
      <c r="E294" s="114" t="s">
        <v>116</v>
      </c>
      <c r="F294" s="175"/>
      <c r="G294" s="282" t="s">
        <v>84</v>
      </c>
      <c r="H294" s="297"/>
      <c r="I294" s="161"/>
      <c r="J294" s="166"/>
      <c r="K294" s="166"/>
      <c r="L294" s="166"/>
      <c r="M294" s="166"/>
      <c r="N294" s="166"/>
      <c r="O294" s="166"/>
      <c r="P294" s="166"/>
      <c r="Q294" s="166"/>
      <c r="R294" s="166"/>
      <c r="S294" s="296"/>
    </row>
    <row r="295" spans="1:19" ht="21" customHeight="1" x14ac:dyDescent="0.2">
      <c r="A295" s="76"/>
      <c r="B295" s="564"/>
      <c r="C295" s="503" t="s">
        <v>493</v>
      </c>
      <c r="D295" s="498" t="s">
        <v>494</v>
      </c>
      <c r="E295" s="88" t="s">
        <v>114</v>
      </c>
      <c r="F295" s="138"/>
      <c r="G295" s="273"/>
      <c r="H295" s="97"/>
      <c r="I295" s="92" t="s">
        <v>84</v>
      </c>
      <c r="J295" s="97"/>
      <c r="K295" s="97"/>
      <c r="L295" s="97"/>
      <c r="M295" s="97"/>
      <c r="N295" s="97"/>
      <c r="O295" s="97"/>
      <c r="P295" s="97"/>
      <c r="Q295" s="97"/>
      <c r="R295" s="97"/>
      <c r="S295" s="276"/>
    </row>
    <row r="296" spans="1:19" ht="21" customHeight="1" x14ac:dyDescent="0.2">
      <c r="A296" s="76"/>
      <c r="B296" s="564"/>
      <c r="C296" s="513"/>
      <c r="D296" s="499"/>
      <c r="E296" s="102" t="s">
        <v>115</v>
      </c>
      <c r="F296" s="138"/>
      <c r="G296" s="278"/>
      <c r="H296" s="103"/>
      <c r="I296" s="104" t="s">
        <v>84</v>
      </c>
      <c r="J296" s="103"/>
      <c r="K296" s="103"/>
      <c r="L296" s="103"/>
      <c r="M296" s="103"/>
      <c r="N296" s="103"/>
      <c r="O296" s="103"/>
      <c r="P296" s="103"/>
      <c r="Q296" s="103"/>
      <c r="R296" s="103"/>
      <c r="S296" s="286"/>
    </row>
    <row r="297" spans="1:19" ht="21" customHeight="1" x14ac:dyDescent="0.2">
      <c r="A297" s="76"/>
      <c r="B297" s="564"/>
      <c r="C297" s="513"/>
      <c r="D297" s="500"/>
      <c r="E297" s="114" t="s">
        <v>116</v>
      </c>
      <c r="F297" s="166"/>
      <c r="G297" s="167" t="s">
        <v>67</v>
      </c>
      <c r="H297" s="166"/>
      <c r="I297" s="167" t="s">
        <v>84</v>
      </c>
      <c r="J297" s="166"/>
      <c r="K297" s="166"/>
      <c r="L297" s="166"/>
      <c r="M297" s="166"/>
      <c r="N297" s="166"/>
      <c r="O297" s="166"/>
      <c r="P297" s="166"/>
      <c r="Q297" s="166"/>
      <c r="R297" s="166"/>
      <c r="S297" s="296"/>
    </row>
    <row r="298" spans="1:19" ht="21" customHeight="1" x14ac:dyDescent="0.2">
      <c r="A298" s="76"/>
      <c r="B298" s="564"/>
      <c r="C298" s="513"/>
      <c r="D298" s="498" t="s">
        <v>472</v>
      </c>
      <c r="E298" s="88" t="s">
        <v>114</v>
      </c>
      <c r="F298" s="138"/>
      <c r="G298" s="273"/>
      <c r="H298" s="97"/>
      <c r="I298" s="92" t="s">
        <v>84</v>
      </c>
      <c r="J298" s="97"/>
      <c r="K298" s="97"/>
      <c r="L298" s="97"/>
      <c r="M298" s="97"/>
      <c r="N298" s="97"/>
      <c r="O298" s="97"/>
      <c r="P298" s="97"/>
      <c r="Q298" s="97"/>
      <c r="R298" s="97"/>
      <c r="S298" s="276"/>
    </row>
    <row r="299" spans="1:19" ht="21" customHeight="1" x14ac:dyDescent="0.2">
      <c r="A299" s="76"/>
      <c r="B299" s="564"/>
      <c r="C299" s="513"/>
      <c r="D299" s="499"/>
      <c r="E299" s="102" t="s">
        <v>115</v>
      </c>
      <c r="F299" s="138"/>
      <c r="G299" s="278"/>
      <c r="H299" s="103"/>
      <c r="I299" s="104" t="s">
        <v>84</v>
      </c>
      <c r="J299" s="103"/>
      <c r="K299" s="103"/>
      <c r="L299" s="103"/>
      <c r="M299" s="103"/>
      <c r="N299" s="103"/>
      <c r="O299" s="103"/>
      <c r="P299" s="103"/>
      <c r="Q299" s="103"/>
      <c r="R299" s="103"/>
      <c r="S299" s="286"/>
    </row>
    <row r="300" spans="1:19" ht="21" customHeight="1" x14ac:dyDescent="0.2">
      <c r="A300" s="76"/>
      <c r="B300" s="564"/>
      <c r="C300" s="513"/>
      <c r="D300" s="499"/>
      <c r="E300" s="114" t="s">
        <v>116</v>
      </c>
      <c r="F300" s="166"/>
      <c r="G300" s="167" t="s">
        <v>67</v>
      </c>
      <c r="H300" s="166"/>
      <c r="I300" s="167" t="s">
        <v>84</v>
      </c>
      <c r="J300" s="166"/>
      <c r="K300" s="166"/>
      <c r="L300" s="166"/>
      <c r="M300" s="166"/>
      <c r="N300" s="166"/>
      <c r="O300" s="166"/>
      <c r="P300" s="166"/>
      <c r="Q300" s="166"/>
      <c r="R300" s="166"/>
      <c r="S300" s="296"/>
    </row>
    <row r="301" spans="1:19" ht="21" customHeight="1" x14ac:dyDescent="0.2">
      <c r="A301" s="76"/>
      <c r="B301" s="564"/>
      <c r="C301" s="513"/>
      <c r="D301" s="498" t="s">
        <v>446</v>
      </c>
      <c r="E301" s="88" t="s">
        <v>114</v>
      </c>
      <c r="F301" s="138"/>
      <c r="G301" s="273"/>
      <c r="H301" s="97"/>
      <c r="I301" s="92" t="s">
        <v>84</v>
      </c>
      <c r="J301" s="97"/>
      <c r="K301" s="97"/>
      <c r="L301" s="97"/>
      <c r="M301" s="97"/>
      <c r="N301" s="97"/>
      <c r="O301" s="97"/>
      <c r="P301" s="97"/>
      <c r="Q301" s="97"/>
      <c r="R301" s="97"/>
      <c r="S301" s="276"/>
    </row>
    <row r="302" spans="1:19" ht="21" customHeight="1" x14ac:dyDescent="0.2">
      <c r="A302" s="76"/>
      <c r="B302" s="564"/>
      <c r="C302" s="513"/>
      <c r="D302" s="499"/>
      <c r="E302" s="102" t="s">
        <v>115</v>
      </c>
      <c r="F302" s="138"/>
      <c r="G302" s="278"/>
      <c r="H302" s="103"/>
      <c r="I302" s="104" t="s">
        <v>84</v>
      </c>
      <c r="J302" s="103"/>
      <c r="K302" s="103"/>
      <c r="L302" s="103"/>
      <c r="M302" s="103"/>
      <c r="N302" s="103"/>
      <c r="O302" s="103"/>
      <c r="P302" s="103"/>
      <c r="Q302" s="103"/>
      <c r="R302" s="103"/>
      <c r="S302" s="286"/>
    </row>
    <row r="303" spans="1:19" ht="21" customHeight="1" x14ac:dyDescent="0.2">
      <c r="A303" s="76"/>
      <c r="B303" s="565"/>
      <c r="C303" s="514"/>
      <c r="D303" s="499"/>
      <c r="E303" s="114" t="s">
        <v>116</v>
      </c>
      <c r="F303" s="166"/>
      <c r="G303" s="167" t="s">
        <v>67</v>
      </c>
      <c r="H303" s="166"/>
      <c r="I303" s="167" t="s">
        <v>84</v>
      </c>
      <c r="J303" s="166"/>
      <c r="K303" s="166"/>
      <c r="L303" s="166"/>
      <c r="M303" s="166"/>
      <c r="N303" s="166"/>
      <c r="O303" s="166"/>
      <c r="P303" s="166"/>
      <c r="Q303" s="166"/>
      <c r="R303" s="166"/>
      <c r="S303" s="296"/>
    </row>
    <row r="304" spans="1:19" ht="21" customHeight="1" x14ac:dyDescent="0.2">
      <c r="A304" s="76"/>
      <c r="B304" s="444" t="s">
        <v>425</v>
      </c>
      <c r="C304" s="494" t="s">
        <v>432</v>
      </c>
      <c r="D304" s="495"/>
      <c r="E304" s="102" t="s">
        <v>114</v>
      </c>
      <c r="F304" s="272">
        <f>SUM((F313,F316,F319,F322,F325,F328))</f>
        <v>0</v>
      </c>
      <c r="G304" s="273" t="s">
        <v>84</v>
      </c>
      <c r="H304" s="274">
        <f>SUM(H316,H322,H325,H328)</f>
        <v>0</v>
      </c>
      <c r="I304" s="92" t="s">
        <v>84</v>
      </c>
      <c r="J304" s="97"/>
      <c r="K304" s="97"/>
      <c r="L304" s="97"/>
      <c r="M304" s="97"/>
      <c r="N304" s="97"/>
      <c r="O304" s="97"/>
      <c r="P304" s="97"/>
      <c r="Q304" s="97"/>
      <c r="R304" s="97"/>
      <c r="S304" s="276"/>
    </row>
    <row r="305" spans="1:19" ht="21" customHeight="1" x14ac:dyDescent="0.2">
      <c r="A305" s="76"/>
      <c r="B305" s="445"/>
      <c r="C305" s="496"/>
      <c r="D305" s="497"/>
      <c r="E305" s="102" t="s">
        <v>115</v>
      </c>
      <c r="F305" s="277">
        <f>SUM((F314,F317,F320,F323,F326,F329))</f>
        <v>0</v>
      </c>
      <c r="G305" s="278" t="s">
        <v>84</v>
      </c>
      <c r="H305" s="279">
        <f>SUM(H317,H323,H326,H329)</f>
        <v>0</v>
      </c>
      <c r="I305" s="104" t="s">
        <v>84</v>
      </c>
      <c r="J305" s="103"/>
      <c r="K305" s="103"/>
      <c r="L305" s="103"/>
      <c r="M305" s="103"/>
      <c r="N305" s="103"/>
      <c r="O305" s="103"/>
      <c r="P305" s="103"/>
      <c r="Q305" s="103"/>
      <c r="R305" s="103"/>
      <c r="S305" s="286"/>
    </row>
    <row r="306" spans="1:19" ht="21" customHeight="1" x14ac:dyDescent="0.2">
      <c r="A306" s="76"/>
      <c r="B306" s="445"/>
      <c r="C306" s="496"/>
      <c r="D306" s="497"/>
      <c r="E306" s="114" t="s">
        <v>116</v>
      </c>
      <c r="F306" s="281">
        <f>SUM((F315,F318,F321,F324,F327,F330))</f>
        <v>0</v>
      </c>
      <c r="G306" s="282" t="s">
        <v>84</v>
      </c>
      <c r="H306" s="283">
        <f>SUM(H318,H324,H327,H330)</f>
        <v>0</v>
      </c>
      <c r="I306" s="167" t="s">
        <v>84</v>
      </c>
      <c r="J306" s="166"/>
      <c r="K306" s="166"/>
      <c r="L306" s="166"/>
      <c r="M306" s="166"/>
      <c r="N306" s="166"/>
      <c r="O306" s="166"/>
      <c r="P306" s="166"/>
      <c r="Q306" s="166"/>
      <c r="R306" s="166"/>
      <c r="S306" s="296"/>
    </row>
    <row r="307" spans="1:19" ht="21" customHeight="1" x14ac:dyDescent="0.2">
      <c r="A307" s="76"/>
      <c r="B307" s="445"/>
      <c r="C307" s="134"/>
      <c r="D307" s="487" t="s">
        <v>499</v>
      </c>
      <c r="E307" s="102" t="s">
        <v>114</v>
      </c>
      <c r="F307" s="275"/>
      <c r="G307" s="273" t="s">
        <v>84</v>
      </c>
      <c r="H307" s="97"/>
      <c r="I307" s="92" t="s">
        <v>84</v>
      </c>
      <c r="J307" s="97"/>
      <c r="K307" s="97"/>
      <c r="L307" s="97"/>
      <c r="M307" s="97"/>
      <c r="N307" s="97"/>
      <c r="O307" s="97"/>
      <c r="P307" s="97"/>
      <c r="Q307" s="97"/>
      <c r="R307" s="97"/>
      <c r="S307" s="276"/>
    </row>
    <row r="308" spans="1:19" ht="21" customHeight="1" x14ac:dyDescent="0.2">
      <c r="A308" s="76"/>
      <c r="B308" s="445"/>
      <c r="C308" s="101"/>
      <c r="D308" s="488"/>
      <c r="E308" s="102" t="s">
        <v>115</v>
      </c>
      <c r="F308" s="171"/>
      <c r="G308" s="278" t="s">
        <v>84</v>
      </c>
      <c r="H308" s="103"/>
      <c r="I308" s="106" t="s">
        <v>84</v>
      </c>
      <c r="J308" s="103"/>
      <c r="K308" s="103"/>
      <c r="L308" s="103"/>
      <c r="M308" s="103"/>
      <c r="N308" s="103"/>
      <c r="O308" s="103"/>
      <c r="P308" s="103"/>
      <c r="Q308" s="103"/>
      <c r="R308" s="103"/>
      <c r="S308" s="286"/>
    </row>
    <row r="309" spans="1:19" ht="21" customHeight="1" x14ac:dyDescent="0.2">
      <c r="A309" s="76"/>
      <c r="B309" s="445"/>
      <c r="C309" s="101"/>
      <c r="D309" s="489"/>
      <c r="E309" s="114" t="s">
        <v>116</v>
      </c>
      <c r="F309" s="175"/>
      <c r="G309" s="282" t="s">
        <v>84</v>
      </c>
      <c r="H309" s="166"/>
      <c r="I309" s="116" t="s">
        <v>84</v>
      </c>
      <c r="J309" s="166"/>
      <c r="K309" s="166"/>
      <c r="L309" s="166"/>
      <c r="M309" s="166"/>
      <c r="N309" s="166"/>
      <c r="O309" s="166"/>
      <c r="P309" s="166"/>
      <c r="Q309" s="166"/>
      <c r="R309" s="166"/>
      <c r="S309" s="296"/>
    </row>
    <row r="310" spans="1:19" ht="21" customHeight="1" x14ac:dyDescent="0.2">
      <c r="A310" s="76"/>
      <c r="B310" s="445"/>
      <c r="C310" s="101"/>
      <c r="D310" s="487" t="s">
        <v>438</v>
      </c>
      <c r="E310" s="102" t="s">
        <v>114</v>
      </c>
      <c r="F310" s="275"/>
      <c r="G310" s="273" t="s">
        <v>84</v>
      </c>
      <c r="H310" s="97"/>
      <c r="I310" s="92" t="s">
        <v>84</v>
      </c>
      <c r="J310" s="97"/>
      <c r="K310" s="97"/>
      <c r="L310" s="97"/>
      <c r="M310" s="97"/>
      <c r="N310" s="97"/>
      <c r="O310" s="97"/>
      <c r="P310" s="97"/>
      <c r="Q310" s="97"/>
      <c r="R310" s="97"/>
      <c r="S310" s="276"/>
    </row>
    <row r="311" spans="1:19" ht="21" customHeight="1" x14ac:dyDescent="0.2">
      <c r="A311" s="76"/>
      <c r="B311" s="445"/>
      <c r="C311" s="101"/>
      <c r="D311" s="488"/>
      <c r="E311" s="102" t="s">
        <v>115</v>
      </c>
      <c r="F311" s="171"/>
      <c r="G311" s="278" t="s">
        <v>84</v>
      </c>
      <c r="H311" s="103"/>
      <c r="I311" s="106" t="s">
        <v>84</v>
      </c>
      <c r="J311" s="103"/>
      <c r="K311" s="103"/>
      <c r="L311" s="103"/>
      <c r="M311" s="103"/>
      <c r="N311" s="103"/>
      <c r="O311" s="103"/>
      <c r="P311" s="103"/>
      <c r="Q311" s="103"/>
      <c r="R311" s="103"/>
      <c r="S311" s="286"/>
    </row>
    <row r="312" spans="1:19" ht="21" customHeight="1" x14ac:dyDescent="0.2">
      <c r="A312" s="76"/>
      <c r="B312" s="445"/>
      <c r="C312" s="151"/>
      <c r="D312" s="489"/>
      <c r="E312" s="114" t="s">
        <v>116</v>
      </c>
      <c r="F312" s="175"/>
      <c r="G312" s="282" t="s">
        <v>84</v>
      </c>
      <c r="H312" s="166"/>
      <c r="I312" s="116" t="s">
        <v>84</v>
      </c>
      <c r="J312" s="166"/>
      <c r="K312" s="166"/>
      <c r="L312" s="166"/>
      <c r="M312" s="166"/>
      <c r="N312" s="166"/>
      <c r="O312" s="166"/>
      <c r="P312" s="166"/>
      <c r="Q312" s="166"/>
      <c r="R312" s="166"/>
      <c r="S312" s="296"/>
    </row>
    <row r="313" spans="1:19" ht="21" customHeight="1" x14ac:dyDescent="0.2">
      <c r="A313" s="76"/>
      <c r="B313" s="445"/>
      <c r="C313" s="490" t="s">
        <v>474</v>
      </c>
      <c r="D313" s="416" t="s">
        <v>443</v>
      </c>
      <c r="E313" s="88" t="s">
        <v>114</v>
      </c>
      <c r="F313" s="275"/>
      <c r="G313" s="273" t="s">
        <v>84</v>
      </c>
      <c r="H313" s="129"/>
      <c r="I313" s="273"/>
      <c r="J313" s="97"/>
      <c r="K313" s="97"/>
      <c r="L313" s="97"/>
      <c r="M313" s="97"/>
      <c r="N313" s="97"/>
      <c r="O313" s="97"/>
      <c r="P313" s="97"/>
      <c r="Q313" s="97"/>
      <c r="R313" s="97"/>
      <c r="S313" s="276"/>
    </row>
    <row r="314" spans="1:19" ht="21" customHeight="1" x14ac:dyDescent="0.2">
      <c r="A314" s="76"/>
      <c r="B314" s="445"/>
      <c r="C314" s="573"/>
      <c r="D314" s="417"/>
      <c r="E314" s="102" t="s">
        <v>115</v>
      </c>
      <c r="F314" s="171"/>
      <c r="G314" s="287" t="s">
        <v>84</v>
      </c>
      <c r="H314" s="149"/>
      <c r="I314" s="285"/>
      <c r="J314" s="103"/>
      <c r="K314" s="103"/>
      <c r="L314" s="103"/>
      <c r="M314" s="103"/>
      <c r="N314" s="103"/>
      <c r="O314" s="103"/>
      <c r="P314" s="103"/>
      <c r="Q314" s="103"/>
      <c r="R314" s="103"/>
      <c r="S314" s="286"/>
    </row>
    <row r="315" spans="1:19" ht="21" customHeight="1" x14ac:dyDescent="0.2">
      <c r="A315" s="76"/>
      <c r="B315" s="445"/>
      <c r="C315" s="573"/>
      <c r="D315" s="418"/>
      <c r="E315" s="114" t="s">
        <v>116</v>
      </c>
      <c r="F315" s="175"/>
      <c r="G315" s="282" t="s">
        <v>84</v>
      </c>
      <c r="H315" s="297"/>
      <c r="I315" s="161"/>
      <c r="J315" s="166"/>
      <c r="K315" s="166"/>
      <c r="L315" s="166"/>
      <c r="M315" s="166"/>
      <c r="N315" s="166"/>
      <c r="O315" s="166"/>
      <c r="P315" s="166"/>
      <c r="Q315" s="166"/>
      <c r="R315" s="166"/>
      <c r="S315" s="296"/>
    </row>
    <row r="316" spans="1:19" ht="21" customHeight="1" x14ac:dyDescent="0.2">
      <c r="A316" s="76"/>
      <c r="B316" s="445"/>
      <c r="C316" s="573"/>
      <c r="D316" s="416" t="s">
        <v>475</v>
      </c>
      <c r="E316" s="88" t="s">
        <v>114</v>
      </c>
      <c r="F316" s="275"/>
      <c r="G316" s="273" t="s">
        <v>84</v>
      </c>
      <c r="H316" s="129"/>
      <c r="I316" s="273"/>
      <c r="J316" s="97"/>
      <c r="K316" s="97"/>
      <c r="L316" s="97"/>
      <c r="M316" s="97"/>
      <c r="N316" s="97"/>
      <c r="O316" s="97"/>
      <c r="P316" s="97"/>
      <c r="Q316" s="97"/>
      <c r="R316" s="97"/>
      <c r="S316" s="276"/>
    </row>
    <row r="317" spans="1:19" ht="21" customHeight="1" x14ac:dyDescent="0.2">
      <c r="A317" s="76"/>
      <c r="B317" s="445"/>
      <c r="C317" s="573"/>
      <c r="D317" s="417"/>
      <c r="E317" s="102" t="s">
        <v>115</v>
      </c>
      <c r="F317" s="171"/>
      <c r="G317" s="287" t="s">
        <v>84</v>
      </c>
      <c r="H317" s="149"/>
      <c r="I317" s="285"/>
      <c r="J317" s="103"/>
      <c r="K317" s="103"/>
      <c r="L317" s="103"/>
      <c r="M317" s="103"/>
      <c r="N317" s="103"/>
      <c r="O317" s="103"/>
      <c r="P317" s="103"/>
      <c r="Q317" s="103"/>
      <c r="R317" s="103"/>
      <c r="S317" s="286"/>
    </row>
    <row r="318" spans="1:19" ht="21" customHeight="1" x14ac:dyDescent="0.2">
      <c r="A318" s="76"/>
      <c r="B318" s="445"/>
      <c r="C318" s="573"/>
      <c r="D318" s="418"/>
      <c r="E318" s="114" t="s">
        <v>116</v>
      </c>
      <c r="F318" s="175"/>
      <c r="G318" s="282" t="s">
        <v>84</v>
      </c>
      <c r="H318" s="297"/>
      <c r="I318" s="161"/>
      <c r="J318" s="166"/>
      <c r="K318" s="166"/>
      <c r="L318" s="166"/>
      <c r="M318" s="166"/>
      <c r="N318" s="166"/>
      <c r="O318" s="166"/>
      <c r="P318" s="166"/>
      <c r="Q318" s="166"/>
      <c r="R318" s="166"/>
      <c r="S318" s="296"/>
    </row>
    <row r="319" spans="1:19" ht="21" customHeight="1" x14ac:dyDescent="0.2">
      <c r="A319" s="76"/>
      <c r="B319" s="445"/>
      <c r="C319" s="573"/>
      <c r="D319" s="416" t="s">
        <v>444</v>
      </c>
      <c r="E319" s="88" t="s">
        <v>114</v>
      </c>
      <c r="F319" s="275"/>
      <c r="G319" s="273" t="s">
        <v>84</v>
      </c>
      <c r="H319" s="129"/>
      <c r="I319" s="273"/>
      <c r="J319" s="97"/>
      <c r="K319" s="97"/>
      <c r="L319" s="97"/>
      <c r="M319" s="97"/>
      <c r="N319" s="97"/>
      <c r="O319" s="97"/>
      <c r="P319" s="97"/>
      <c r="Q319" s="97"/>
      <c r="R319" s="97"/>
      <c r="S319" s="276"/>
    </row>
    <row r="320" spans="1:19" ht="21" customHeight="1" x14ac:dyDescent="0.2">
      <c r="A320" s="76"/>
      <c r="B320" s="445"/>
      <c r="C320" s="573"/>
      <c r="D320" s="417"/>
      <c r="E320" s="102" t="s">
        <v>115</v>
      </c>
      <c r="F320" s="171"/>
      <c r="G320" s="287" t="s">
        <v>84</v>
      </c>
      <c r="H320" s="149"/>
      <c r="I320" s="285"/>
      <c r="J320" s="103"/>
      <c r="K320" s="103"/>
      <c r="L320" s="103"/>
      <c r="M320" s="103"/>
      <c r="N320" s="103"/>
      <c r="O320" s="103"/>
      <c r="P320" s="103"/>
      <c r="Q320" s="103"/>
      <c r="R320" s="103"/>
      <c r="S320" s="286"/>
    </row>
    <row r="321" spans="1:19" ht="21" customHeight="1" x14ac:dyDescent="0.2">
      <c r="A321" s="76"/>
      <c r="B321" s="445"/>
      <c r="C321" s="573"/>
      <c r="D321" s="418"/>
      <c r="E321" s="114" t="s">
        <v>116</v>
      </c>
      <c r="F321" s="175"/>
      <c r="G321" s="282" t="s">
        <v>84</v>
      </c>
      <c r="H321" s="297"/>
      <c r="I321" s="161"/>
      <c r="J321" s="166"/>
      <c r="K321" s="166"/>
      <c r="L321" s="166"/>
      <c r="M321" s="166"/>
      <c r="N321" s="166"/>
      <c r="O321" s="166"/>
      <c r="P321" s="166"/>
      <c r="Q321" s="166"/>
      <c r="R321" s="166"/>
      <c r="S321" s="296"/>
    </row>
    <row r="322" spans="1:19" ht="21" customHeight="1" x14ac:dyDescent="0.2">
      <c r="A322" s="76"/>
      <c r="B322" s="445"/>
      <c r="C322" s="573"/>
      <c r="D322" s="416" t="s">
        <v>495</v>
      </c>
      <c r="E322" s="88" t="s">
        <v>114</v>
      </c>
      <c r="F322" s="275"/>
      <c r="G322" s="273" t="s">
        <v>84</v>
      </c>
      <c r="H322" s="97"/>
      <c r="I322" s="92" t="s">
        <v>84</v>
      </c>
      <c r="J322" s="97"/>
      <c r="K322" s="97"/>
      <c r="L322" s="97"/>
      <c r="M322" s="97"/>
      <c r="N322" s="97"/>
      <c r="O322" s="97"/>
      <c r="P322" s="97"/>
      <c r="Q322" s="97"/>
      <c r="R322" s="97"/>
      <c r="S322" s="276"/>
    </row>
    <row r="323" spans="1:19" ht="21" customHeight="1" x14ac:dyDescent="0.2">
      <c r="A323" s="76"/>
      <c r="B323" s="445"/>
      <c r="C323" s="573"/>
      <c r="D323" s="417"/>
      <c r="E323" s="102" t="s">
        <v>115</v>
      </c>
      <c r="F323" s="171"/>
      <c r="G323" s="287" t="s">
        <v>84</v>
      </c>
      <c r="H323" s="103"/>
      <c r="I323" s="106" t="s">
        <v>84</v>
      </c>
      <c r="J323" s="103"/>
      <c r="K323" s="103"/>
      <c r="L323" s="103"/>
      <c r="M323" s="103"/>
      <c r="N323" s="103"/>
      <c r="O323" s="103"/>
      <c r="P323" s="103"/>
      <c r="Q323" s="103"/>
      <c r="R323" s="103"/>
      <c r="S323" s="286"/>
    </row>
    <row r="324" spans="1:19" ht="21" customHeight="1" x14ac:dyDescent="0.2">
      <c r="A324" s="76"/>
      <c r="B324" s="445"/>
      <c r="C324" s="573"/>
      <c r="D324" s="418"/>
      <c r="E324" s="114" t="s">
        <v>116</v>
      </c>
      <c r="F324" s="175"/>
      <c r="G324" s="282" t="s">
        <v>84</v>
      </c>
      <c r="H324" s="166"/>
      <c r="I324" s="116" t="s">
        <v>84</v>
      </c>
      <c r="J324" s="166"/>
      <c r="K324" s="166"/>
      <c r="L324" s="166"/>
      <c r="M324" s="166"/>
      <c r="N324" s="166"/>
      <c r="O324" s="166"/>
      <c r="P324" s="166"/>
      <c r="Q324" s="166"/>
      <c r="R324" s="166"/>
      <c r="S324" s="296"/>
    </row>
    <row r="325" spans="1:19" ht="21" customHeight="1" x14ac:dyDescent="0.2">
      <c r="A325" s="76"/>
      <c r="B325" s="445"/>
      <c r="C325" s="573"/>
      <c r="D325" s="571" t="s">
        <v>477</v>
      </c>
      <c r="E325" s="88" t="s">
        <v>114</v>
      </c>
      <c r="F325" s="275"/>
      <c r="G325" s="273" t="s">
        <v>84</v>
      </c>
      <c r="H325" s="97"/>
      <c r="I325" s="92" t="s">
        <v>84</v>
      </c>
      <c r="J325" s="97"/>
      <c r="K325" s="97"/>
      <c r="L325" s="97"/>
      <c r="M325" s="97"/>
      <c r="N325" s="97"/>
      <c r="O325" s="97"/>
      <c r="P325" s="97"/>
      <c r="Q325" s="97"/>
      <c r="R325" s="97"/>
      <c r="S325" s="276"/>
    </row>
    <row r="326" spans="1:19" ht="21" customHeight="1" x14ac:dyDescent="0.2">
      <c r="A326" s="76"/>
      <c r="B326" s="445"/>
      <c r="C326" s="573"/>
      <c r="D326" s="571"/>
      <c r="E326" s="102" t="s">
        <v>115</v>
      </c>
      <c r="F326" s="171"/>
      <c r="G326" s="278" t="s">
        <v>84</v>
      </c>
      <c r="H326" s="103"/>
      <c r="I326" s="106" t="s">
        <v>84</v>
      </c>
      <c r="J326" s="103"/>
      <c r="K326" s="103"/>
      <c r="L326" s="103"/>
      <c r="M326" s="103"/>
      <c r="N326" s="103"/>
      <c r="O326" s="103"/>
      <c r="P326" s="103"/>
      <c r="Q326" s="103"/>
      <c r="R326" s="103"/>
      <c r="S326" s="286"/>
    </row>
    <row r="327" spans="1:19" ht="21" customHeight="1" x14ac:dyDescent="0.2">
      <c r="A327" s="76"/>
      <c r="B327" s="445"/>
      <c r="C327" s="573"/>
      <c r="D327" s="571"/>
      <c r="E327" s="114" t="s">
        <v>116</v>
      </c>
      <c r="F327" s="175"/>
      <c r="G327" s="282" t="s">
        <v>84</v>
      </c>
      <c r="H327" s="166"/>
      <c r="I327" s="116" t="s">
        <v>84</v>
      </c>
      <c r="J327" s="166"/>
      <c r="K327" s="166"/>
      <c r="L327" s="166"/>
      <c r="M327" s="166"/>
      <c r="N327" s="166"/>
      <c r="O327" s="166"/>
      <c r="P327" s="166"/>
      <c r="Q327" s="166"/>
      <c r="R327" s="166"/>
      <c r="S327" s="296"/>
    </row>
    <row r="328" spans="1:19" ht="21" customHeight="1" x14ac:dyDescent="0.2">
      <c r="A328" s="76"/>
      <c r="B328" s="445"/>
      <c r="C328" s="567"/>
      <c r="D328" s="501" t="s">
        <v>478</v>
      </c>
      <c r="E328" s="88" t="s">
        <v>114</v>
      </c>
      <c r="F328" s="275"/>
      <c r="G328" s="273" t="s">
        <v>84</v>
      </c>
      <c r="H328" s="97"/>
      <c r="I328" s="92" t="s">
        <v>84</v>
      </c>
      <c r="J328" s="97"/>
      <c r="K328" s="97"/>
      <c r="L328" s="97"/>
      <c r="M328" s="97"/>
      <c r="N328" s="97"/>
      <c r="O328" s="97"/>
      <c r="P328" s="97"/>
      <c r="Q328" s="97"/>
      <c r="R328" s="97"/>
      <c r="S328" s="276"/>
    </row>
    <row r="329" spans="1:19" ht="21" customHeight="1" x14ac:dyDescent="0.2">
      <c r="A329" s="76"/>
      <c r="B329" s="445"/>
      <c r="C329" s="567"/>
      <c r="D329" s="502"/>
      <c r="E329" s="102" t="s">
        <v>115</v>
      </c>
      <c r="F329" s="171"/>
      <c r="G329" s="278" t="s">
        <v>84</v>
      </c>
      <c r="H329" s="103"/>
      <c r="I329" s="104" t="s">
        <v>84</v>
      </c>
      <c r="J329" s="103"/>
      <c r="K329" s="103"/>
      <c r="L329" s="103"/>
      <c r="M329" s="103"/>
      <c r="N329" s="103"/>
      <c r="O329" s="103"/>
      <c r="P329" s="103"/>
      <c r="Q329" s="103"/>
      <c r="R329" s="103"/>
      <c r="S329" s="286"/>
    </row>
    <row r="330" spans="1:19" ht="21" customHeight="1" x14ac:dyDescent="0.2">
      <c r="A330" s="76"/>
      <c r="B330" s="446"/>
      <c r="C330" s="569"/>
      <c r="D330" s="502"/>
      <c r="E330" s="114" t="s">
        <v>116</v>
      </c>
      <c r="F330" s="175"/>
      <c r="G330" s="282" t="s">
        <v>84</v>
      </c>
      <c r="H330" s="166"/>
      <c r="I330" s="167" t="s">
        <v>84</v>
      </c>
      <c r="J330" s="166"/>
      <c r="K330" s="166"/>
      <c r="L330" s="166"/>
      <c r="M330" s="166"/>
      <c r="N330" s="166"/>
      <c r="O330" s="166"/>
      <c r="P330" s="166"/>
      <c r="Q330" s="166"/>
      <c r="R330" s="166"/>
      <c r="S330" s="296"/>
    </row>
    <row r="331" spans="1:19" ht="21" customHeight="1" x14ac:dyDescent="0.2">
      <c r="A331" s="76"/>
      <c r="B331" s="444" t="s">
        <v>426</v>
      </c>
      <c r="C331" s="494" t="s">
        <v>433</v>
      </c>
      <c r="D331" s="495"/>
      <c r="E331" s="102" t="s">
        <v>114</v>
      </c>
      <c r="F331" s="272">
        <f>SUM((F340,F343,F346,F349,F352,F355))</f>
        <v>0</v>
      </c>
      <c r="G331" s="273" t="s">
        <v>84</v>
      </c>
      <c r="H331" s="274">
        <f>SUM(H343,H349,H352,H355)</f>
        <v>0</v>
      </c>
      <c r="I331" s="92" t="s">
        <v>84</v>
      </c>
      <c r="J331" s="97"/>
      <c r="K331" s="97"/>
      <c r="L331" s="97"/>
      <c r="M331" s="97"/>
      <c r="N331" s="97"/>
      <c r="O331" s="97"/>
      <c r="P331" s="97"/>
      <c r="Q331" s="97"/>
      <c r="R331" s="97"/>
      <c r="S331" s="276"/>
    </row>
    <row r="332" spans="1:19" ht="21" customHeight="1" x14ac:dyDescent="0.2">
      <c r="A332" s="76"/>
      <c r="B332" s="445"/>
      <c r="C332" s="496"/>
      <c r="D332" s="497"/>
      <c r="E332" s="102" t="s">
        <v>115</v>
      </c>
      <c r="F332" s="277">
        <f>SUM((F341,F344,F347,F350,F353,F356))</f>
        <v>0</v>
      </c>
      <c r="G332" s="278" t="s">
        <v>84</v>
      </c>
      <c r="H332" s="279">
        <f>SUM(H344,H350,H353,H356)</f>
        <v>0</v>
      </c>
      <c r="I332" s="104" t="s">
        <v>84</v>
      </c>
      <c r="J332" s="103"/>
      <c r="K332" s="103"/>
      <c r="L332" s="103"/>
      <c r="M332" s="103"/>
      <c r="N332" s="103"/>
      <c r="O332" s="103"/>
      <c r="P332" s="103"/>
      <c r="Q332" s="103"/>
      <c r="R332" s="103"/>
      <c r="S332" s="286"/>
    </row>
    <row r="333" spans="1:19" ht="21" customHeight="1" x14ac:dyDescent="0.2">
      <c r="A333" s="76"/>
      <c r="B333" s="445"/>
      <c r="C333" s="496"/>
      <c r="D333" s="497"/>
      <c r="E333" s="114" t="s">
        <v>116</v>
      </c>
      <c r="F333" s="281">
        <f>SUM((F342,F345,F348,F351,F354,F357))</f>
        <v>0</v>
      </c>
      <c r="G333" s="282" t="s">
        <v>84</v>
      </c>
      <c r="H333" s="283">
        <f>SUM(H345,H351,H354,H357)</f>
        <v>0</v>
      </c>
      <c r="I333" s="167" t="s">
        <v>84</v>
      </c>
      <c r="J333" s="166"/>
      <c r="K333" s="166"/>
      <c r="L333" s="166"/>
      <c r="M333" s="166"/>
      <c r="N333" s="166"/>
      <c r="O333" s="166"/>
      <c r="P333" s="166"/>
      <c r="Q333" s="166"/>
      <c r="R333" s="166"/>
      <c r="S333" s="296"/>
    </row>
    <row r="334" spans="1:19" ht="21" customHeight="1" x14ac:dyDescent="0.2">
      <c r="A334" s="76"/>
      <c r="B334" s="445"/>
      <c r="C334" s="134"/>
      <c r="D334" s="487" t="s">
        <v>483</v>
      </c>
      <c r="E334" s="102" t="s">
        <v>114</v>
      </c>
      <c r="F334" s="275"/>
      <c r="G334" s="273" t="s">
        <v>84</v>
      </c>
      <c r="H334" s="97"/>
      <c r="I334" s="92" t="s">
        <v>84</v>
      </c>
      <c r="J334" s="97"/>
      <c r="K334" s="97"/>
      <c r="L334" s="97"/>
      <c r="M334" s="97"/>
      <c r="N334" s="97"/>
      <c r="O334" s="97"/>
      <c r="P334" s="97"/>
      <c r="Q334" s="97"/>
      <c r="R334" s="97"/>
      <c r="S334" s="276"/>
    </row>
    <row r="335" spans="1:19" ht="21" customHeight="1" x14ac:dyDescent="0.2">
      <c r="A335" s="76"/>
      <c r="B335" s="445"/>
      <c r="C335" s="101"/>
      <c r="D335" s="488"/>
      <c r="E335" s="102" t="s">
        <v>115</v>
      </c>
      <c r="F335" s="171"/>
      <c r="G335" s="278" t="s">
        <v>84</v>
      </c>
      <c r="H335" s="103"/>
      <c r="I335" s="106" t="s">
        <v>84</v>
      </c>
      <c r="J335" s="103"/>
      <c r="K335" s="103"/>
      <c r="L335" s="103"/>
      <c r="M335" s="103"/>
      <c r="N335" s="103"/>
      <c r="O335" s="103"/>
      <c r="P335" s="103"/>
      <c r="Q335" s="103"/>
      <c r="R335" s="103"/>
      <c r="S335" s="286"/>
    </row>
    <row r="336" spans="1:19" ht="21" customHeight="1" x14ac:dyDescent="0.2">
      <c r="A336" s="76"/>
      <c r="B336" s="445"/>
      <c r="C336" s="101"/>
      <c r="D336" s="489"/>
      <c r="E336" s="114" t="s">
        <v>116</v>
      </c>
      <c r="F336" s="175"/>
      <c r="G336" s="282" t="s">
        <v>84</v>
      </c>
      <c r="H336" s="166"/>
      <c r="I336" s="116" t="s">
        <v>84</v>
      </c>
      <c r="J336" s="166"/>
      <c r="K336" s="166"/>
      <c r="L336" s="166"/>
      <c r="M336" s="166"/>
      <c r="N336" s="166"/>
      <c r="O336" s="166"/>
      <c r="P336" s="166"/>
      <c r="Q336" s="166"/>
      <c r="R336" s="166"/>
      <c r="S336" s="296"/>
    </row>
    <row r="337" spans="1:19" ht="21" customHeight="1" x14ac:dyDescent="0.2">
      <c r="A337" s="76"/>
      <c r="B337" s="445"/>
      <c r="C337" s="101"/>
      <c r="D337" s="487" t="s">
        <v>439</v>
      </c>
      <c r="E337" s="102" t="s">
        <v>114</v>
      </c>
      <c r="F337" s="275"/>
      <c r="G337" s="273" t="s">
        <v>84</v>
      </c>
      <c r="H337" s="97"/>
      <c r="I337" s="92" t="s">
        <v>84</v>
      </c>
      <c r="J337" s="97"/>
      <c r="K337" s="97"/>
      <c r="L337" s="97"/>
      <c r="M337" s="97"/>
      <c r="N337" s="97"/>
      <c r="O337" s="97"/>
      <c r="P337" s="97"/>
      <c r="Q337" s="97"/>
      <c r="R337" s="97"/>
      <c r="S337" s="276"/>
    </row>
    <row r="338" spans="1:19" ht="21" customHeight="1" x14ac:dyDescent="0.2">
      <c r="A338" s="76"/>
      <c r="B338" s="445"/>
      <c r="C338" s="101"/>
      <c r="D338" s="488"/>
      <c r="E338" s="102" t="s">
        <v>115</v>
      </c>
      <c r="F338" s="171"/>
      <c r="G338" s="278" t="s">
        <v>84</v>
      </c>
      <c r="H338" s="103"/>
      <c r="I338" s="106" t="s">
        <v>84</v>
      </c>
      <c r="J338" s="103"/>
      <c r="K338" s="103"/>
      <c r="L338" s="103"/>
      <c r="M338" s="103"/>
      <c r="N338" s="103"/>
      <c r="O338" s="103"/>
      <c r="P338" s="103"/>
      <c r="Q338" s="103"/>
      <c r="R338" s="103"/>
      <c r="S338" s="286"/>
    </row>
    <row r="339" spans="1:19" ht="21" customHeight="1" x14ac:dyDescent="0.2">
      <c r="A339" s="76"/>
      <c r="B339" s="445"/>
      <c r="C339" s="151"/>
      <c r="D339" s="489"/>
      <c r="E339" s="114" t="s">
        <v>116</v>
      </c>
      <c r="F339" s="175"/>
      <c r="G339" s="282" t="s">
        <v>84</v>
      </c>
      <c r="H339" s="166"/>
      <c r="I339" s="116" t="s">
        <v>84</v>
      </c>
      <c r="J339" s="166"/>
      <c r="K339" s="166"/>
      <c r="L339" s="166"/>
      <c r="M339" s="166"/>
      <c r="N339" s="166"/>
      <c r="O339" s="166"/>
      <c r="P339" s="166"/>
      <c r="Q339" s="166"/>
      <c r="R339" s="166"/>
      <c r="S339" s="296"/>
    </row>
    <row r="340" spans="1:19" ht="21" customHeight="1" x14ac:dyDescent="0.2">
      <c r="A340" s="76"/>
      <c r="B340" s="445"/>
      <c r="C340" s="490" t="s">
        <v>474</v>
      </c>
      <c r="D340" s="416" t="s">
        <v>443</v>
      </c>
      <c r="E340" s="88" t="s">
        <v>114</v>
      </c>
      <c r="F340" s="275"/>
      <c r="G340" s="273" t="s">
        <v>84</v>
      </c>
      <c r="H340" s="129"/>
      <c r="I340" s="273"/>
      <c r="J340" s="97"/>
      <c r="K340" s="97"/>
      <c r="L340" s="97"/>
      <c r="M340" s="97"/>
      <c r="N340" s="97"/>
      <c r="O340" s="97"/>
      <c r="P340" s="97"/>
      <c r="Q340" s="97"/>
      <c r="R340" s="97"/>
      <c r="S340" s="276"/>
    </row>
    <row r="341" spans="1:19" ht="21" customHeight="1" x14ac:dyDescent="0.2">
      <c r="A341" s="76"/>
      <c r="B341" s="445"/>
      <c r="C341" s="573"/>
      <c r="D341" s="417"/>
      <c r="E341" s="102" t="s">
        <v>115</v>
      </c>
      <c r="F341" s="171"/>
      <c r="G341" s="287" t="s">
        <v>84</v>
      </c>
      <c r="H341" s="149"/>
      <c r="I341" s="285"/>
      <c r="J341" s="103"/>
      <c r="K341" s="103"/>
      <c r="L341" s="103"/>
      <c r="M341" s="103"/>
      <c r="N341" s="103"/>
      <c r="O341" s="103"/>
      <c r="P341" s="103"/>
      <c r="Q341" s="103"/>
      <c r="R341" s="103"/>
      <c r="S341" s="286"/>
    </row>
    <row r="342" spans="1:19" ht="21" customHeight="1" x14ac:dyDescent="0.2">
      <c r="A342" s="76"/>
      <c r="B342" s="445"/>
      <c r="C342" s="573"/>
      <c r="D342" s="418"/>
      <c r="E342" s="114" t="s">
        <v>116</v>
      </c>
      <c r="F342" s="175"/>
      <c r="G342" s="282" t="s">
        <v>84</v>
      </c>
      <c r="H342" s="297"/>
      <c r="I342" s="161"/>
      <c r="J342" s="166"/>
      <c r="K342" s="166"/>
      <c r="L342" s="166"/>
      <c r="M342" s="166"/>
      <c r="N342" s="166"/>
      <c r="O342" s="166"/>
      <c r="P342" s="166"/>
      <c r="Q342" s="166"/>
      <c r="R342" s="166"/>
      <c r="S342" s="296"/>
    </row>
    <row r="343" spans="1:19" ht="21" customHeight="1" x14ac:dyDescent="0.2">
      <c r="A343" s="76"/>
      <c r="B343" s="445"/>
      <c r="C343" s="573"/>
      <c r="D343" s="416" t="s">
        <v>475</v>
      </c>
      <c r="E343" s="88" t="s">
        <v>114</v>
      </c>
      <c r="F343" s="275"/>
      <c r="G343" s="273" t="s">
        <v>84</v>
      </c>
      <c r="H343" s="129"/>
      <c r="I343" s="273"/>
      <c r="J343" s="97"/>
      <c r="K343" s="97"/>
      <c r="L343" s="97"/>
      <c r="M343" s="97"/>
      <c r="N343" s="97"/>
      <c r="O343" s="97"/>
      <c r="P343" s="97"/>
      <c r="Q343" s="97"/>
      <c r="R343" s="97"/>
      <c r="S343" s="276"/>
    </row>
    <row r="344" spans="1:19" ht="21" customHeight="1" x14ac:dyDescent="0.2">
      <c r="A344" s="76"/>
      <c r="B344" s="445"/>
      <c r="C344" s="573"/>
      <c r="D344" s="417"/>
      <c r="E344" s="102" t="s">
        <v>115</v>
      </c>
      <c r="F344" s="171"/>
      <c r="G344" s="287" t="s">
        <v>84</v>
      </c>
      <c r="H344" s="149"/>
      <c r="I344" s="285"/>
      <c r="J344" s="103"/>
      <c r="K344" s="103"/>
      <c r="L344" s="103"/>
      <c r="M344" s="103"/>
      <c r="N344" s="103"/>
      <c r="O344" s="103"/>
      <c r="P344" s="103"/>
      <c r="Q344" s="103"/>
      <c r="R344" s="103"/>
      <c r="S344" s="286"/>
    </row>
    <row r="345" spans="1:19" ht="21" customHeight="1" x14ac:dyDescent="0.2">
      <c r="A345" s="76"/>
      <c r="B345" s="445"/>
      <c r="C345" s="573"/>
      <c r="D345" s="418"/>
      <c r="E345" s="114" t="s">
        <v>116</v>
      </c>
      <c r="F345" s="175"/>
      <c r="G345" s="282" t="s">
        <v>84</v>
      </c>
      <c r="H345" s="297"/>
      <c r="I345" s="161"/>
      <c r="J345" s="166"/>
      <c r="K345" s="166"/>
      <c r="L345" s="166"/>
      <c r="M345" s="166"/>
      <c r="N345" s="166"/>
      <c r="O345" s="166"/>
      <c r="P345" s="166"/>
      <c r="Q345" s="166"/>
      <c r="R345" s="166"/>
      <c r="S345" s="296"/>
    </row>
    <row r="346" spans="1:19" ht="21" customHeight="1" x14ac:dyDescent="0.2">
      <c r="A346" s="76"/>
      <c r="B346" s="445"/>
      <c r="C346" s="573"/>
      <c r="D346" s="416" t="s">
        <v>444</v>
      </c>
      <c r="E346" s="88" t="s">
        <v>114</v>
      </c>
      <c r="F346" s="275"/>
      <c r="G346" s="273" t="s">
        <v>84</v>
      </c>
      <c r="H346" s="129"/>
      <c r="I346" s="273"/>
      <c r="J346" s="97"/>
      <c r="K346" s="97"/>
      <c r="L346" s="97"/>
      <c r="M346" s="97"/>
      <c r="N346" s="97"/>
      <c r="O346" s="97"/>
      <c r="P346" s="97"/>
      <c r="Q346" s="97"/>
      <c r="R346" s="97"/>
      <c r="S346" s="276"/>
    </row>
    <row r="347" spans="1:19" ht="21" customHeight="1" x14ac:dyDescent="0.2">
      <c r="A347" s="76"/>
      <c r="B347" s="445"/>
      <c r="C347" s="573"/>
      <c r="D347" s="417"/>
      <c r="E347" s="102" t="s">
        <v>115</v>
      </c>
      <c r="F347" s="171"/>
      <c r="G347" s="287" t="s">
        <v>84</v>
      </c>
      <c r="H347" s="149"/>
      <c r="I347" s="285"/>
      <c r="J347" s="103"/>
      <c r="K347" s="103"/>
      <c r="L347" s="103"/>
      <c r="M347" s="103"/>
      <c r="N347" s="103"/>
      <c r="O347" s="103"/>
      <c r="P347" s="103"/>
      <c r="Q347" s="103"/>
      <c r="R347" s="103"/>
      <c r="S347" s="286"/>
    </row>
    <row r="348" spans="1:19" ht="21" customHeight="1" x14ac:dyDescent="0.2">
      <c r="A348" s="76"/>
      <c r="B348" s="445"/>
      <c r="C348" s="573"/>
      <c r="D348" s="418"/>
      <c r="E348" s="114" t="s">
        <v>116</v>
      </c>
      <c r="F348" s="175"/>
      <c r="G348" s="282" t="s">
        <v>84</v>
      </c>
      <c r="H348" s="297"/>
      <c r="I348" s="161"/>
      <c r="J348" s="166"/>
      <c r="K348" s="166"/>
      <c r="L348" s="166"/>
      <c r="M348" s="166"/>
      <c r="N348" s="166"/>
      <c r="O348" s="166"/>
      <c r="P348" s="166"/>
      <c r="Q348" s="166"/>
      <c r="R348" s="166"/>
      <c r="S348" s="296"/>
    </row>
    <row r="349" spans="1:19" ht="21" customHeight="1" x14ac:dyDescent="0.2">
      <c r="A349" s="76"/>
      <c r="B349" s="445"/>
      <c r="C349" s="573"/>
      <c r="D349" s="416" t="s">
        <v>495</v>
      </c>
      <c r="E349" s="88" t="s">
        <v>114</v>
      </c>
      <c r="F349" s="275"/>
      <c r="G349" s="273" t="s">
        <v>84</v>
      </c>
      <c r="H349" s="97"/>
      <c r="I349" s="92" t="s">
        <v>84</v>
      </c>
      <c r="J349" s="97"/>
      <c r="K349" s="97"/>
      <c r="L349" s="97"/>
      <c r="M349" s="97"/>
      <c r="N349" s="97"/>
      <c r="O349" s="97"/>
      <c r="P349" s="97"/>
      <c r="Q349" s="97"/>
      <c r="R349" s="97"/>
      <c r="S349" s="276"/>
    </row>
    <row r="350" spans="1:19" ht="21" customHeight="1" x14ac:dyDescent="0.2">
      <c r="A350" s="76"/>
      <c r="B350" s="445"/>
      <c r="C350" s="573"/>
      <c r="D350" s="417"/>
      <c r="E350" s="102" t="s">
        <v>115</v>
      </c>
      <c r="F350" s="171"/>
      <c r="G350" s="287" t="s">
        <v>84</v>
      </c>
      <c r="H350" s="103"/>
      <c r="I350" s="106" t="s">
        <v>84</v>
      </c>
      <c r="J350" s="103"/>
      <c r="K350" s="103"/>
      <c r="L350" s="103"/>
      <c r="M350" s="103"/>
      <c r="N350" s="103"/>
      <c r="O350" s="103"/>
      <c r="P350" s="103"/>
      <c r="Q350" s="103"/>
      <c r="R350" s="103"/>
      <c r="S350" s="286"/>
    </row>
    <row r="351" spans="1:19" ht="21" customHeight="1" x14ac:dyDescent="0.2">
      <c r="A351" s="76"/>
      <c r="B351" s="445"/>
      <c r="C351" s="573"/>
      <c r="D351" s="418"/>
      <c r="E351" s="114" t="s">
        <v>116</v>
      </c>
      <c r="F351" s="175"/>
      <c r="G351" s="282" t="s">
        <v>84</v>
      </c>
      <c r="H351" s="166"/>
      <c r="I351" s="116" t="s">
        <v>84</v>
      </c>
      <c r="J351" s="166"/>
      <c r="K351" s="166"/>
      <c r="L351" s="166"/>
      <c r="M351" s="166"/>
      <c r="N351" s="166"/>
      <c r="O351" s="166"/>
      <c r="P351" s="166"/>
      <c r="Q351" s="166"/>
      <c r="R351" s="166"/>
      <c r="S351" s="296"/>
    </row>
    <row r="352" spans="1:19" ht="21" customHeight="1" x14ac:dyDescent="0.2">
      <c r="A352" s="76"/>
      <c r="B352" s="445"/>
      <c r="C352" s="573"/>
      <c r="D352" s="498" t="s">
        <v>477</v>
      </c>
      <c r="E352" s="88" t="s">
        <v>114</v>
      </c>
      <c r="F352" s="275"/>
      <c r="G352" s="273" t="s">
        <v>84</v>
      </c>
      <c r="H352" s="97"/>
      <c r="I352" s="92" t="s">
        <v>84</v>
      </c>
      <c r="J352" s="97"/>
      <c r="K352" s="97"/>
      <c r="L352" s="97"/>
      <c r="M352" s="97"/>
      <c r="N352" s="97"/>
      <c r="O352" s="97"/>
      <c r="P352" s="97"/>
      <c r="Q352" s="97"/>
      <c r="R352" s="97"/>
      <c r="S352" s="276"/>
    </row>
    <row r="353" spans="1:19" ht="21" customHeight="1" x14ac:dyDescent="0.2">
      <c r="A353" s="76"/>
      <c r="B353" s="445"/>
      <c r="C353" s="573"/>
      <c r="D353" s="499"/>
      <c r="E353" s="102" t="s">
        <v>115</v>
      </c>
      <c r="F353" s="171"/>
      <c r="G353" s="278" t="s">
        <v>84</v>
      </c>
      <c r="H353" s="103"/>
      <c r="I353" s="106" t="s">
        <v>84</v>
      </c>
      <c r="J353" s="103"/>
      <c r="K353" s="103"/>
      <c r="L353" s="103"/>
      <c r="M353" s="103"/>
      <c r="N353" s="103"/>
      <c r="O353" s="103"/>
      <c r="P353" s="103"/>
      <c r="Q353" s="103"/>
      <c r="R353" s="103"/>
      <c r="S353" s="286"/>
    </row>
    <row r="354" spans="1:19" ht="21" customHeight="1" x14ac:dyDescent="0.2">
      <c r="A354" s="76"/>
      <c r="B354" s="445"/>
      <c r="C354" s="573"/>
      <c r="D354" s="500"/>
      <c r="E354" s="114" t="s">
        <v>116</v>
      </c>
      <c r="F354" s="175"/>
      <c r="G354" s="282" t="s">
        <v>84</v>
      </c>
      <c r="H354" s="166"/>
      <c r="I354" s="116" t="s">
        <v>84</v>
      </c>
      <c r="J354" s="166"/>
      <c r="K354" s="166"/>
      <c r="L354" s="166"/>
      <c r="M354" s="166"/>
      <c r="N354" s="166"/>
      <c r="O354" s="166"/>
      <c r="P354" s="166"/>
      <c r="Q354" s="166"/>
      <c r="R354" s="166"/>
      <c r="S354" s="296"/>
    </row>
    <row r="355" spans="1:19" ht="21" customHeight="1" x14ac:dyDescent="0.2">
      <c r="A355" s="76"/>
      <c r="B355" s="445"/>
      <c r="C355" s="567"/>
      <c r="D355" s="501" t="s">
        <v>479</v>
      </c>
      <c r="E355" s="88" t="s">
        <v>114</v>
      </c>
      <c r="F355" s="275"/>
      <c r="G355" s="273" t="s">
        <v>84</v>
      </c>
      <c r="H355" s="97"/>
      <c r="I355" s="92" t="s">
        <v>84</v>
      </c>
      <c r="J355" s="97"/>
      <c r="K355" s="97"/>
      <c r="L355" s="97"/>
      <c r="M355" s="97"/>
      <c r="N355" s="97"/>
      <c r="O355" s="97"/>
      <c r="P355" s="97"/>
      <c r="Q355" s="97"/>
      <c r="R355" s="97"/>
      <c r="S355" s="276"/>
    </row>
    <row r="356" spans="1:19" ht="21" customHeight="1" x14ac:dyDescent="0.2">
      <c r="A356" s="76"/>
      <c r="B356" s="445"/>
      <c r="C356" s="567"/>
      <c r="D356" s="502"/>
      <c r="E356" s="102" t="s">
        <v>115</v>
      </c>
      <c r="F356" s="171"/>
      <c r="G356" s="278" t="s">
        <v>84</v>
      </c>
      <c r="H356" s="103"/>
      <c r="I356" s="104" t="s">
        <v>84</v>
      </c>
      <c r="J356" s="103"/>
      <c r="K356" s="103"/>
      <c r="L356" s="103"/>
      <c r="M356" s="103"/>
      <c r="N356" s="103"/>
      <c r="O356" s="103"/>
      <c r="P356" s="103"/>
      <c r="Q356" s="103"/>
      <c r="R356" s="103"/>
      <c r="S356" s="286"/>
    </row>
    <row r="357" spans="1:19" ht="21" customHeight="1" x14ac:dyDescent="0.2">
      <c r="A357" s="76"/>
      <c r="B357" s="446"/>
      <c r="C357" s="569"/>
      <c r="D357" s="502"/>
      <c r="E357" s="114" t="s">
        <v>116</v>
      </c>
      <c r="F357" s="175"/>
      <c r="G357" s="282" t="s">
        <v>84</v>
      </c>
      <c r="H357" s="166"/>
      <c r="I357" s="167" t="s">
        <v>84</v>
      </c>
      <c r="J357" s="166"/>
      <c r="K357" s="166"/>
      <c r="L357" s="166"/>
      <c r="M357" s="166"/>
      <c r="N357" s="166"/>
      <c r="O357" s="166"/>
      <c r="P357" s="166"/>
      <c r="Q357" s="166"/>
      <c r="R357" s="166"/>
      <c r="S357" s="296"/>
    </row>
    <row r="358" spans="1:19" ht="21" customHeight="1" x14ac:dyDescent="0.2">
      <c r="A358" s="76"/>
      <c r="B358" s="444" t="s">
        <v>427</v>
      </c>
      <c r="C358" s="494" t="s">
        <v>434</v>
      </c>
      <c r="D358" s="495"/>
      <c r="E358" s="102" t="s">
        <v>114</v>
      </c>
      <c r="F358" s="272">
        <f>SUM((F367,F370,F373,F376,F379,F382))</f>
        <v>0</v>
      </c>
      <c r="G358" s="273" t="s">
        <v>84</v>
      </c>
      <c r="H358" s="274">
        <f>SUM(H370,H376,H379,H382)</f>
        <v>0</v>
      </c>
      <c r="I358" s="92" t="s">
        <v>84</v>
      </c>
      <c r="J358" s="97"/>
      <c r="K358" s="97"/>
      <c r="L358" s="97"/>
      <c r="M358" s="97"/>
      <c r="N358" s="97"/>
      <c r="O358" s="97"/>
      <c r="P358" s="97"/>
      <c r="Q358" s="97"/>
      <c r="R358" s="97"/>
      <c r="S358" s="276"/>
    </row>
    <row r="359" spans="1:19" ht="21" customHeight="1" x14ac:dyDescent="0.2">
      <c r="A359" s="76"/>
      <c r="B359" s="445"/>
      <c r="C359" s="496"/>
      <c r="D359" s="497"/>
      <c r="E359" s="102" t="s">
        <v>115</v>
      </c>
      <c r="F359" s="277">
        <f>SUM((F368,F371,F374,F377,F380,F383))</f>
        <v>0</v>
      </c>
      <c r="G359" s="278" t="s">
        <v>84</v>
      </c>
      <c r="H359" s="279">
        <f>SUM(H371,H377,H380,H383)</f>
        <v>0</v>
      </c>
      <c r="I359" s="104" t="s">
        <v>84</v>
      </c>
      <c r="J359" s="103"/>
      <c r="K359" s="103"/>
      <c r="L359" s="103"/>
      <c r="M359" s="103"/>
      <c r="N359" s="103"/>
      <c r="O359" s="103"/>
      <c r="P359" s="103"/>
      <c r="Q359" s="103"/>
      <c r="R359" s="103"/>
      <c r="S359" s="286"/>
    </row>
    <row r="360" spans="1:19" ht="21" customHeight="1" x14ac:dyDescent="0.2">
      <c r="A360" s="76"/>
      <c r="B360" s="445"/>
      <c r="C360" s="496"/>
      <c r="D360" s="497"/>
      <c r="E360" s="114" t="s">
        <v>116</v>
      </c>
      <c r="F360" s="281">
        <f>SUM((F369,F372,F375,F378,F381,F384))</f>
        <v>0</v>
      </c>
      <c r="G360" s="282" t="s">
        <v>84</v>
      </c>
      <c r="H360" s="283">
        <f>SUM(H372,H378,H381,H384)</f>
        <v>0</v>
      </c>
      <c r="I360" s="167" t="s">
        <v>84</v>
      </c>
      <c r="J360" s="166"/>
      <c r="K360" s="166"/>
      <c r="L360" s="166"/>
      <c r="M360" s="166"/>
      <c r="N360" s="166"/>
      <c r="O360" s="166"/>
      <c r="P360" s="166"/>
      <c r="Q360" s="166"/>
      <c r="R360" s="166"/>
      <c r="S360" s="296"/>
    </row>
    <row r="361" spans="1:19" ht="21" customHeight="1" x14ac:dyDescent="0.2">
      <c r="A361" s="76"/>
      <c r="B361" s="445"/>
      <c r="C361" s="134"/>
      <c r="D361" s="487" t="s">
        <v>500</v>
      </c>
      <c r="E361" s="102" t="s">
        <v>114</v>
      </c>
      <c r="F361" s="275"/>
      <c r="G361" s="273" t="s">
        <v>84</v>
      </c>
      <c r="H361" s="97"/>
      <c r="I361" s="92" t="s">
        <v>84</v>
      </c>
      <c r="J361" s="97"/>
      <c r="K361" s="97"/>
      <c r="L361" s="97"/>
      <c r="M361" s="97"/>
      <c r="N361" s="97"/>
      <c r="O361" s="97"/>
      <c r="P361" s="97"/>
      <c r="Q361" s="97"/>
      <c r="R361" s="97"/>
      <c r="S361" s="276"/>
    </row>
    <row r="362" spans="1:19" ht="21" customHeight="1" x14ac:dyDescent="0.2">
      <c r="A362" s="76"/>
      <c r="B362" s="445"/>
      <c r="C362" s="101"/>
      <c r="D362" s="488"/>
      <c r="E362" s="102" t="s">
        <v>115</v>
      </c>
      <c r="F362" s="171"/>
      <c r="G362" s="278" t="s">
        <v>84</v>
      </c>
      <c r="H362" s="103"/>
      <c r="I362" s="106" t="s">
        <v>84</v>
      </c>
      <c r="J362" s="103"/>
      <c r="K362" s="103"/>
      <c r="L362" s="103"/>
      <c r="M362" s="103"/>
      <c r="N362" s="103"/>
      <c r="O362" s="103"/>
      <c r="P362" s="103"/>
      <c r="Q362" s="103"/>
      <c r="R362" s="103"/>
      <c r="S362" s="286"/>
    </row>
    <row r="363" spans="1:19" ht="21" customHeight="1" x14ac:dyDescent="0.2">
      <c r="A363" s="76"/>
      <c r="B363" s="445"/>
      <c r="C363" s="101"/>
      <c r="D363" s="489"/>
      <c r="E363" s="114" t="s">
        <v>116</v>
      </c>
      <c r="F363" s="175"/>
      <c r="G363" s="282" t="s">
        <v>84</v>
      </c>
      <c r="H363" s="166"/>
      <c r="I363" s="116" t="s">
        <v>84</v>
      </c>
      <c r="J363" s="166"/>
      <c r="K363" s="166"/>
      <c r="L363" s="166"/>
      <c r="M363" s="166"/>
      <c r="N363" s="166"/>
      <c r="O363" s="166"/>
      <c r="P363" s="166"/>
      <c r="Q363" s="166"/>
      <c r="R363" s="166"/>
      <c r="S363" s="296"/>
    </row>
    <row r="364" spans="1:19" ht="21" customHeight="1" x14ac:dyDescent="0.2">
      <c r="A364" s="76"/>
      <c r="B364" s="445"/>
      <c r="C364" s="101"/>
      <c r="D364" s="487" t="s">
        <v>440</v>
      </c>
      <c r="E364" s="102" t="s">
        <v>114</v>
      </c>
      <c r="F364" s="275"/>
      <c r="G364" s="273" t="s">
        <v>84</v>
      </c>
      <c r="H364" s="97"/>
      <c r="I364" s="92" t="s">
        <v>84</v>
      </c>
      <c r="J364" s="97"/>
      <c r="K364" s="97"/>
      <c r="L364" s="97"/>
      <c r="M364" s="97"/>
      <c r="N364" s="97"/>
      <c r="O364" s="97"/>
      <c r="P364" s="97"/>
      <c r="Q364" s="97"/>
      <c r="R364" s="97"/>
      <c r="S364" s="276"/>
    </row>
    <row r="365" spans="1:19" ht="21" customHeight="1" x14ac:dyDescent="0.2">
      <c r="A365" s="76"/>
      <c r="B365" s="445"/>
      <c r="C365" s="101"/>
      <c r="D365" s="488"/>
      <c r="E365" s="102" t="s">
        <v>115</v>
      </c>
      <c r="F365" s="171"/>
      <c r="G365" s="278" t="s">
        <v>84</v>
      </c>
      <c r="H365" s="103"/>
      <c r="I365" s="106" t="s">
        <v>84</v>
      </c>
      <c r="J365" s="103"/>
      <c r="K365" s="103"/>
      <c r="L365" s="103"/>
      <c r="M365" s="103"/>
      <c r="N365" s="103"/>
      <c r="O365" s="103"/>
      <c r="P365" s="103"/>
      <c r="Q365" s="103"/>
      <c r="R365" s="103"/>
      <c r="S365" s="286"/>
    </row>
    <row r="366" spans="1:19" ht="21" customHeight="1" x14ac:dyDescent="0.2">
      <c r="A366" s="76"/>
      <c r="B366" s="445"/>
      <c r="C366" s="151"/>
      <c r="D366" s="489"/>
      <c r="E366" s="114" t="s">
        <v>116</v>
      </c>
      <c r="F366" s="175"/>
      <c r="G366" s="282" t="s">
        <v>84</v>
      </c>
      <c r="H366" s="166"/>
      <c r="I366" s="116" t="s">
        <v>84</v>
      </c>
      <c r="J366" s="166"/>
      <c r="K366" s="166"/>
      <c r="L366" s="166"/>
      <c r="M366" s="166"/>
      <c r="N366" s="166"/>
      <c r="O366" s="166"/>
      <c r="P366" s="166"/>
      <c r="Q366" s="166"/>
      <c r="R366" s="166"/>
      <c r="S366" s="296"/>
    </row>
    <row r="367" spans="1:19" ht="21" customHeight="1" x14ac:dyDescent="0.2">
      <c r="A367" s="76"/>
      <c r="B367" s="445"/>
      <c r="C367" s="490" t="s">
        <v>474</v>
      </c>
      <c r="D367" s="416" t="s">
        <v>443</v>
      </c>
      <c r="E367" s="88" t="s">
        <v>114</v>
      </c>
      <c r="F367" s="275"/>
      <c r="G367" s="273" t="s">
        <v>84</v>
      </c>
      <c r="H367" s="129"/>
      <c r="I367" s="273"/>
      <c r="J367" s="97"/>
      <c r="K367" s="97"/>
      <c r="L367" s="97"/>
      <c r="M367" s="97"/>
      <c r="N367" s="97"/>
      <c r="O367" s="97"/>
      <c r="P367" s="97"/>
      <c r="Q367" s="97"/>
      <c r="R367" s="97"/>
      <c r="S367" s="276"/>
    </row>
    <row r="368" spans="1:19" ht="21" customHeight="1" x14ac:dyDescent="0.2">
      <c r="A368" s="76"/>
      <c r="B368" s="445"/>
      <c r="C368" s="573"/>
      <c r="D368" s="417"/>
      <c r="E368" s="102" t="s">
        <v>115</v>
      </c>
      <c r="F368" s="171"/>
      <c r="G368" s="287" t="s">
        <v>84</v>
      </c>
      <c r="H368" s="149"/>
      <c r="I368" s="285"/>
      <c r="J368" s="103"/>
      <c r="K368" s="103"/>
      <c r="L368" s="103"/>
      <c r="M368" s="103"/>
      <c r="N368" s="103"/>
      <c r="O368" s="103"/>
      <c r="P368" s="103"/>
      <c r="Q368" s="103"/>
      <c r="R368" s="103"/>
      <c r="S368" s="286"/>
    </row>
    <row r="369" spans="1:19" ht="21" customHeight="1" x14ac:dyDescent="0.2">
      <c r="A369" s="76"/>
      <c r="B369" s="445"/>
      <c r="C369" s="573"/>
      <c r="D369" s="418"/>
      <c r="E369" s="114" t="s">
        <v>116</v>
      </c>
      <c r="F369" s="175"/>
      <c r="G369" s="282" t="s">
        <v>84</v>
      </c>
      <c r="H369" s="297"/>
      <c r="I369" s="161"/>
      <c r="J369" s="166"/>
      <c r="K369" s="166"/>
      <c r="L369" s="166"/>
      <c r="M369" s="166"/>
      <c r="N369" s="166"/>
      <c r="O369" s="166"/>
      <c r="P369" s="166"/>
      <c r="Q369" s="166"/>
      <c r="R369" s="166"/>
      <c r="S369" s="296"/>
    </row>
    <row r="370" spans="1:19" ht="21" customHeight="1" x14ac:dyDescent="0.2">
      <c r="A370" s="76"/>
      <c r="B370" s="445"/>
      <c r="C370" s="573"/>
      <c r="D370" s="416" t="s">
        <v>475</v>
      </c>
      <c r="E370" s="88" t="s">
        <v>114</v>
      </c>
      <c r="F370" s="275"/>
      <c r="G370" s="273" t="s">
        <v>84</v>
      </c>
      <c r="H370" s="129"/>
      <c r="I370" s="273"/>
      <c r="J370" s="97"/>
      <c r="K370" s="97"/>
      <c r="L370" s="97"/>
      <c r="M370" s="97"/>
      <c r="N370" s="97"/>
      <c r="O370" s="97"/>
      <c r="P370" s="97"/>
      <c r="Q370" s="97"/>
      <c r="R370" s="97"/>
      <c r="S370" s="276"/>
    </row>
    <row r="371" spans="1:19" ht="21" customHeight="1" x14ac:dyDescent="0.2">
      <c r="A371" s="76"/>
      <c r="B371" s="445"/>
      <c r="C371" s="573"/>
      <c r="D371" s="417"/>
      <c r="E371" s="102" t="s">
        <v>115</v>
      </c>
      <c r="F371" s="171"/>
      <c r="G371" s="287" t="s">
        <v>84</v>
      </c>
      <c r="H371" s="149"/>
      <c r="I371" s="285"/>
      <c r="J371" s="103"/>
      <c r="K371" s="103"/>
      <c r="L371" s="103"/>
      <c r="M371" s="103"/>
      <c r="N371" s="103"/>
      <c r="O371" s="103"/>
      <c r="P371" s="103"/>
      <c r="Q371" s="103"/>
      <c r="R371" s="103"/>
      <c r="S371" s="286"/>
    </row>
    <row r="372" spans="1:19" ht="21" customHeight="1" x14ac:dyDescent="0.2">
      <c r="A372" s="76"/>
      <c r="B372" s="445"/>
      <c r="C372" s="573"/>
      <c r="D372" s="418"/>
      <c r="E372" s="114" t="s">
        <v>116</v>
      </c>
      <c r="F372" s="175"/>
      <c r="G372" s="282" t="s">
        <v>84</v>
      </c>
      <c r="H372" s="297"/>
      <c r="I372" s="161"/>
      <c r="J372" s="166"/>
      <c r="K372" s="166"/>
      <c r="L372" s="166"/>
      <c r="M372" s="166"/>
      <c r="N372" s="166"/>
      <c r="O372" s="166"/>
      <c r="P372" s="166"/>
      <c r="Q372" s="166"/>
      <c r="R372" s="166"/>
      <c r="S372" s="296"/>
    </row>
    <row r="373" spans="1:19" ht="21" customHeight="1" x14ac:dyDescent="0.2">
      <c r="A373" s="76"/>
      <c r="B373" s="445"/>
      <c r="C373" s="573"/>
      <c r="D373" s="416" t="s">
        <v>444</v>
      </c>
      <c r="E373" s="88" t="s">
        <v>114</v>
      </c>
      <c r="F373" s="275"/>
      <c r="G373" s="273" t="s">
        <v>84</v>
      </c>
      <c r="H373" s="129"/>
      <c r="I373" s="273"/>
      <c r="J373" s="97"/>
      <c r="K373" s="97"/>
      <c r="L373" s="97"/>
      <c r="M373" s="97"/>
      <c r="N373" s="97"/>
      <c r="O373" s="97"/>
      <c r="P373" s="97"/>
      <c r="Q373" s="97"/>
      <c r="R373" s="97"/>
      <c r="S373" s="276"/>
    </row>
    <row r="374" spans="1:19" ht="21" customHeight="1" x14ac:dyDescent="0.2">
      <c r="A374" s="76"/>
      <c r="B374" s="445"/>
      <c r="C374" s="573"/>
      <c r="D374" s="417"/>
      <c r="E374" s="102" t="s">
        <v>115</v>
      </c>
      <c r="F374" s="171"/>
      <c r="G374" s="287" t="s">
        <v>84</v>
      </c>
      <c r="H374" s="149"/>
      <c r="I374" s="285"/>
      <c r="J374" s="103"/>
      <c r="K374" s="103"/>
      <c r="L374" s="103"/>
      <c r="M374" s="103"/>
      <c r="N374" s="103"/>
      <c r="O374" s="103"/>
      <c r="P374" s="103"/>
      <c r="Q374" s="103"/>
      <c r="R374" s="103"/>
      <c r="S374" s="286"/>
    </row>
    <row r="375" spans="1:19" ht="21" customHeight="1" x14ac:dyDescent="0.2">
      <c r="A375" s="76"/>
      <c r="B375" s="445"/>
      <c r="C375" s="573"/>
      <c r="D375" s="418"/>
      <c r="E375" s="114" t="s">
        <v>116</v>
      </c>
      <c r="F375" s="175"/>
      <c r="G375" s="282" t="s">
        <v>84</v>
      </c>
      <c r="H375" s="297"/>
      <c r="I375" s="161"/>
      <c r="J375" s="166"/>
      <c r="K375" s="166"/>
      <c r="L375" s="166"/>
      <c r="M375" s="166"/>
      <c r="N375" s="166"/>
      <c r="O375" s="166"/>
      <c r="P375" s="166"/>
      <c r="Q375" s="166"/>
      <c r="R375" s="166"/>
      <c r="S375" s="296"/>
    </row>
    <row r="376" spans="1:19" ht="21" customHeight="1" x14ac:dyDescent="0.2">
      <c r="A376" s="76"/>
      <c r="B376" s="445"/>
      <c r="C376" s="573"/>
      <c r="D376" s="416" t="s">
        <v>495</v>
      </c>
      <c r="E376" s="88" t="s">
        <v>114</v>
      </c>
      <c r="F376" s="275"/>
      <c r="G376" s="273" t="s">
        <v>84</v>
      </c>
      <c r="H376" s="97"/>
      <c r="I376" s="92" t="s">
        <v>84</v>
      </c>
      <c r="J376" s="97"/>
      <c r="K376" s="97"/>
      <c r="L376" s="97"/>
      <c r="M376" s="97"/>
      <c r="N376" s="97"/>
      <c r="O376" s="97"/>
      <c r="P376" s="97"/>
      <c r="Q376" s="97"/>
      <c r="R376" s="97"/>
      <c r="S376" s="276"/>
    </row>
    <row r="377" spans="1:19" ht="21" customHeight="1" x14ac:dyDescent="0.2">
      <c r="A377" s="76"/>
      <c r="B377" s="445"/>
      <c r="C377" s="573"/>
      <c r="D377" s="417"/>
      <c r="E377" s="102" t="s">
        <v>115</v>
      </c>
      <c r="F377" s="171"/>
      <c r="G377" s="287" t="s">
        <v>84</v>
      </c>
      <c r="H377" s="103"/>
      <c r="I377" s="106" t="s">
        <v>84</v>
      </c>
      <c r="J377" s="103"/>
      <c r="K377" s="103"/>
      <c r="L377" s="103"/>
      <c r="M377" s="103"/>
      <c r="N377" s="103"/>
      <c r="O377" s="103"/>
      <c r="P377" s="103"/>
      <c r="Q377" s="103"/>
      <c r="R377" s="103"/>
      <c r="S377" s="286"/>
    </row>
    <row r="378" spans="1:19" ht="21" customHeight="1" x14ac:dyDescent="0.2">
      <c r="A378" s="76"/>
      <c r="B378" s="445"/>
      <c r="C378" s="573"/>
      <c r="D378" s="418"/>
      <c r="E378" s="114" t="s">
        <v>116</v>
      </c>
      <c r="F378" s="175"/>
      <c r="G378" s="282" t="s">
        <v>84</v>
      </c>
      <c r="H378" s="166"/>
      <c r="I378" s="116" t="s">
        <v>84</v>
      </c>
      <c r="J378" s="166"/>
      <c r="K378" s="166"/>
      <c r="L378" s="166"/>
      <c r="M378" s="166"/>
      <c r="N378" s="166"/>
      <c r="O378" s="166"/>
      <c r="P378" s="166"/>
      <c r="Q378" s="166"/>
      <c r="R378" s="166"/>
      <c r="S378" s="296"/>
    </row>
    <row r="379" spans="1:19" ht="21" customHeight="1" x14ac:dyDescent="0.2">
      <c r="A379" s="76"/>
      <c r="B379" s="445"/>
      <c r="C379" s="573"/>
      <c r="D379" s="498" t="s">
        <v>477</v>
      </c>
      <c r="E379" s="88" t="s">
        <v>114</v>
      </c>
      <c r="F379" s="275"/>
      <c r="G379" s="273" t="s">
        <v>84</v>
      </c>
      <c r="H379" s="97"/>
      <c r="I379" s="92" t="s">
        <v>84</v>
      </c>
      <c r="J379" s="97"/>
      <c r="K379" s="97"/>
      <c r="L379" s="97"/>
      <c r="M379" s="97"/>
      <c r="N379" s="97"/>
      <c r="O379" s="97"/>
      <c r="P379" s="97"/>
      <c r="Q379" s="97"/>
      <c r="R379" s="97"/>
      <c r="S379" s="276"/>
    </row>
    <row r="380" spans="1:19" ht="21" customHeight="1" x14ac:dyDescent="0.2">
      <c r="A380" s="76"/>
      <c r="B380" s="445"/>
      <c r="C380" s="573"/>
      <c r="D380" s="499"/>
      <c r="E380" s="102" t="s">
        <v>115</v>
      </c>
      <c r="F380" s="171"/>
      <c r="G380" s="278" t="s">
        <v>84</v>
      </c>
      <c r="H380" s="103"/>
      <c r="I380" s="106" t="s">
        <v>84</v>
      </c>
      <c r="J380" s="103"/>
      <c r="K380" s="103"/>
      <c r="L380" s="103"/>
      <c r="M380" s="103"/>
      <c r="N380" s="103"/>
      <c r="O380" s="103"/>
      <c r="P380" s="103"/>
      <c r="Q380" s="103"/>
      <c r="R380" s="103"/>
      <c r="S380" s="286"/>
    </row>
    <row r="381" spans="1:19" ht="21" customHeight="1" x14ac:dyDescent="0.2">
      <c r="A381" s="76"/>
      <c r="B381" s="445"/>
      <c r="C381" s="573"/>
      <c r="D381" s="500"/>
      <c r="E381" s="114" t="s">
        <v>116</v>
      </c>
      <c r="F381" s="175"/>
      <c r="G381" s="282" t="s">
        <v>84</v>
      </c>
      <c r="H381" s="166"/>
      <c r="I381" s="116" t="s">
        <v>84</v>
      </c>
      <c r="J381" s="166"/>
      <c r="K381" s="166"/>
      <c r="L381" s="166"/>
      <c r="M381" s="166"/>
      <c r="N381" s="166"/>
      <c r="O381" s="166"/>
      <c r="P381" s="166"/>
      <c r="Q381" s="166"/>
      <c r="R381" s="166"/>
      <c r="S381" s="296"/>
    </row>
    <row r="382" spans="1:19" ht="21" customHeight="1" x14ac:dyDescent="0.2">
      <c r="A382" s="76"/>
      <c r="B382" s="445"/>
      <c r="C382" s="567"/>
      <c r="D382" s="501" t="s">
        <v>480</v>
      </c>
      <c r="E382" s="88" t="s">
        <v>114</v>
      </c>
      <c r="F382" s="275"/>
      <c r="G382" s="273" t="s">
        <v>84</v>
      </c>
      <c r="H382" s="97"/>
      <c r="I382" s="92" t="s">
        <v>84</v>
      </c>
      <c r="J382" s="97"/>
      <c r="K382" s="97"/>
      <c r="L382" s="97"/>
      <c r="M382" s="97"/>
      <c r="N382" s="97"/>
      <c r="O382" s="97"/>
      <c r="P382" s="97"/>
      <c r="Q382" s="97"/>
      <c r="R382" s="97"/>
      <c r="S382" s="276"/>
    </row>
    <row r="383" spans="1:19" ht="21" customHeight="1" x14ac:dyDescent="0.2">
      <c r="A383" s="76"/>
      <c r="B383" s="445"/>
      <c r="C383" s="567"/>
      <c r="D383" s="502"/>
      <c r="E383" s="102" t="s">
        <v>115</v>
      </c>
      <c r="F383" s="171"/>
      <c r="G383" s="278" t="s">
        <v>84</v>
      </c>
      <c r="H383" s="103"/>
      <c r="I383" s="104" t="s">
        <v>84</v>
      </c>
      <c r="J383" s="103"/>
      <c r="K383" s="103"/>
      <c r="L383" s="103"/>
      <c r="M383" s="103"/>
      <c r="N383" s="103"/>
      <c r="O383" s="103"/>
      <c r="P383" s="103"/>
      <c r="Q383" s="103"/>
      <c r="R383" s="103"/>
      <c r="S383" s="286"/>
    </row>
    <row r="384" spans="1:19" ht="21" customHeight="1" x14ac:dyDescent="0.2">
      <c r="A384" s="76"/>
      <c r="B384" s="446"/>
      <c r="C384" s="569"/>
      <c r="D384" s="502"/>
      <c r="E384" s="114" t="s">
        <v>116</v>
      </c>
      <c r="F384" s="175"/>
      <c r="G384" s="282" t="s">
        <v>84</v>
      </c>
      <c r="H384" s="166"/>
      <c r="I384" s="167" t="s">
        <v>84</v>
      </c>
      <c r="J384" s="166"/>
      <c r="K384" s="166"/>
      <c r="L384" s="166"/>
      <c r="M384" s="166"/>
      <c r="N384" s="166"/>
      <c r="O384" s="166"/>
      <c r="P384" s="166"/>
      <c r="Q384" s="166"/>
      <c r="R384" s="166"/>
      <c r="S384" s="296"/>
    </row>
    <row r="385" spans="1:19" ht="21" customHeight="1" x14ac:dyDescent="0.2">
      <c r="A385" s="76"/>
      <c r="B385" s="444" t="s">
        <v>428</v>
      </c>
      <c r="C385" s="494" t="s">
        <v>435</v>
      </c>
      <c r="D385" s="495"/>
      <c r="E385" s="102" t="s">
        <v>114</v>
      </c>
      <c r="F385" s="272">
        <f>SUM((F394,F397,F400,F403,F406,F409))</f>
        <v>0</v>
      </c>
      <c r="G385" s="273" t="s">
        <v>84</v>
      </c>
      <c r="H385" s="274">
        <f>SUM(H397,H403,H406,H409)</f>
        <v>0</v>
      </c>
      <c r="I385" s="92" t="s">
        <v>84</v>
      </c>
      <c r="J385" s="97"/>
      <c r="K385" s="97"/>
      <c r="L385" s="97"/>
      <c r="M385" s="97"/>
      <c r="N385" s="97"/>
      <c r="O385" s="97"/>
      <c r="P385" s="97"/>
      <c r="Q385" s="97"/>
      <c r="R385" s="97"/>
      <c r="S385" s="276"/>
    </row>
    <row r="386" spans="1:19" ht="21" customHeight="1" x14ac:dyDescent="0.2">
      <c r="A386" s="76"/>
      <c r="B386" s="445"/>
      <c r="C386" s="496"/>
      <c r="D386" s="497"/>
      <c r="E386" s="102" t="s">
        <v>115</v>
      </c>
      <c r="F386" s="277">
        <f>SUM((F395,F398,F401,F404,F407,F410))</f>
        <v>0</v>
      </c>
      <c r="G386" s="278" t="s">
        <v>84</v>
      </c>
      <c r="H386" s="279">
        <f>SUM(H398,H404,H407,H410)</f>
        <v>0</v>
      </c>
      <c r="I386" s="104" t="s">
        <v>84</v>
      </c>
      <c r="J386" s="103"/>
      <c r="K386" s="103"/>
      <c r="L386" s="103"/>
      <c r="M386" s="103"/>
      <c r="N386" s="103"/>
      <c r="O386" s="103"/>
      <c r="P386" s="103"/>
      <c r="Q386" s="103"/>
      <c r="R386" s="103"/>
      <c r="S386" s="286"/>
    </row>
    <row r="387" spans="1:19" ht="21" customHeight="1" x14ac:dyDescent="0.2">
      <c r="A387" s="76"/>
      <c r="B387" s="445"/>
      <c r="C387" s="496"/>
      <c r="D387" s="497"/>
      <c r="E387" s="114" t="s">
        <v>116</v>
      </c>
      <c r="F387" s="281">
        <f>SUM((F396,F399,F402,F405,F408,F411))</f>
        <v>0</v>
      </c>
      <c r="G387" s="282" t="s">
        <v>84</v>
      </c>
      <c r="H387" s="283">
        <f>SUM(H399,H405,H408,H411)</f>
        <v>0</v>
      </c>
      <c r="I387" s="167" t="s">
        <v>84</v>
      </c>
      <c r="J387" s="166"/>
      <c r="K387" s="166"/>
      <c r="L387" s="166"/>
      <c r="M387" s="166"/>
      <c r="N387" s="166"/>
      <c r="O387" s="166"/>
      <c r="P387" s="166"/>
      <c r="Q387" s="166"/>
      <c r="R387" s="166"/>
      <c r="S387" s="296"/>
    </row>
    <row r="388" spans="1:19" ht="21" customHeight="1" x14ac:dyDescent="0.2">
      <c r="A388" s="76"/>
      <c r="B388" s="445"/>
      <c r="C388" s="134"/>
      <c r="D388" s="487" t="s">
        <v>487</v>
      </c>
      <c r="E388" s="102" t="s">
        <v>114</v>
      </c>
      <c r="F388" s="275"/>
      <c r="G388" s="273" t="s">
        <v>84</v>
      </c>
      <c r="H388" s="97"/>
      <c r="I388" s="92" t="s">
        <v>84</v>
      </c>
      <c r="J388" s="97"/>
      <c r="K388" s="97"/>
      <c r="L388" s="97"/>
      <c r="M388" s="97"/>
      <c r="N388" s="97"/>
      <c r="O388" s="97"/>
      <c r="P388" s="97"/>
      <c r="Q388" s="97"/>
      <c r="R388" s="97"/>
      <c r="S388" s="276"/>
    </row>
    <row r="389" spans="1:19" ht="21" customHeight="1" x14ac:dyDescent="0.2">
      <c r="A389" s="76"/>
      <c r="B389" s="445"/>
      <c r="C389" s="101"/>
      <c r="D389" s="488"/>
      <c r="E389" s="102" t="s">
        <v>115</v>
      </c>
      <c r="F389" s="171"/>
      <c r="G389" s="278" t="s">
        <v>84</v>
      </c>
      <c r="H389" s="103"/>
      <c r="I389" s="106" t="s">
        <v>84</v>
      </c>
      <c r="J389" s="103"/>
      <c r="K389" s="103"/>
      <c r="L389" s="103"/>
      <c r="M389" s="103"/>
      <c r="N389" s="103"/>
      <c r="O389" s="103"/>
      <c r="P389" s="103"/>
      <c r="Q389" s="103"/>
      <c r="R389" s="103"/>
      <c r="S389" s="286"/>
    </row>
    <row r="390" spans="1:19" ht="21" customHeight="1" x14ac:dyDescent="0.2">
      <c r="A390" s="76"/>
      <c r="B390" s="445"/>
      <c r="C390" s="101"/>
      <c r="D390" s="489"/>
      <c r="E390" s="114" t="s">
        <v>116</v>
      </c>
      <c r="F390" s="175"/>
      <c r="G390" s="282" t="s">
        <v>84</v>
      </c>
      <c r="H390" s="166"/>
      <c r="I390" s="116" t="s">
        <v>84</v>
      </c>
      <c r="J390" s="166"/>
      <c r="K390" s="166"/>
      <c r="L390" s="166"/>
      <c r="M390" s="166"/>
      <c r="N390" s="166"/>
      <c r="O390" s="166"/>
      <c r="P390" s="166"/>
      <c r="Q390" s="166"/>
      <c r="R390" s="166"/>
      <c r="S390" s="296"/>
    </row>
    <row r="391" spans="1:19" ht="21" customHeight="1" x14ac:dyDescent="0.2">
      <c r="A391" s="76"/>
      <c r="B391" s="445"/>
      <c r="C391" s="101"/>
      <c r="D391" s="487" t="s">
        <v>441</v>
      </c>
      <c r="E391" s="102" t="s">
        <v>114</v>
      </c>
      <c r="F391" s="275"/>
      <c r="G391" s="273" t="s">
        <v>84</v>
      </c>
      <c r="H391" s="97"/>
      <c r="I391" s="92" t="s">
        <v>84</v>
      </c>
      <c r="J391" s="97"/>
      <c r="K391" s="97"/>
      <c r="L391" s="97"/>
      <c r="M391" s="97"/>
      <c r="N391" s="97"/>
      <c r="O391" s="97"/>
      <c r="P391" s="97"/>
      <c r="Q391" s="97"/>
      <c r="R391" s="97"/>
      <c r="S391" s="276"/>
    </row>
    <row r="392" spans="1:19" ht="21" customHeight="1" x14ac:dyDescent="0.2">
      <c r="A392" s="76"/>
      <c r="B392" s="445"/>
      <c r="C392" s="101"/>
      <c r="D392" s="488"/>
      <c r="E392" s="102" t="s">
        <v>115</v>
      </c>
      <c r="F392" s="171"/>
      <c r="G392" s="278" t="s">
        <v>84</v>
      </c>
      <c r="H392" s="103"/>
      <c r="I392" s="106" t="s">
        <v>84</v>
      </c>
      <c r="J392" s="103"/>
      <c r="K392" s="103"/>
      <c r="L392" s="103"/>
      <c r="M392" s="103"/>
      <c r="N392" s="103"/>
      <c r="O392" s="103"/>
      <c r="P392" s="103"/>
      <c r="Q392" s="103"/>
      <c r="R392" s="103"/>
      <c r="S392" s="286"/>
    </row>
    <row r="393" spans="1:19" ht="21" customHeight="1" x14ac:dyDescent="0.2">
      <c r="A393" s="76"/>
      <c r="B393" s="445"/>
      <c r="C393" s="151"/>
      <c r="D393" s="489"/>
      <c r="E393" s="114" t="s">
        <v>116</v>
      </c>
      <c r="F393" s="175"/>
      <c r="G393" s="282" t="s">
        <v>84</v>
      </c>
      <c r="H393" s="166"/>
      <c r="I393" s="116" t="s">
        <v>84</v>
      </c>
      <c r="J393" s="166"/>
      <c r="K393" s="166"/>
      <c r="L393" s="166"/>
      <c r="M393" s="166"/>
      <c r="N393" s="166"/>
      <c r="O393" s="166"/>
      <c r="P393" s="166"/>
      <c r="Q393" s="166"/>
      <c r="R393" s="166"/>
      <c r="S393" s="296"/>
    </row>
    <row r="394" spans="1:19" ht="21" customHeight="1" x14ac:dyDescent="0.2">
      <c r="A394" s="76"/>
      <c r="B394" s="445"/>
      <c r="C394" s="490" t="s">
        <v>474</v>
      </c>
      <c r="D394" s="416" t="s">
        <v>443</v>
      </c>
      <c r="E394" s="88" t="s">
        <v>114</v>
      </c>
      <c r="F394" s="275"/>
      <c r="G394" s="273" t="s">
        <v>84</v>
      </c>
      <c r="H394" s="129"/>
      <c r="I394" s="273"/>
      <c r="J394" s="97"/>
      <c r="K394" s="97"/>
      <c r="L394" s="97"/>
      <c r="M394" s="97"/>
      <c r="N394" s="97"/>
      <c r="O394" s="97"/>
      <c r="P394" s="97"/>
      <c r="Q394" s="97"/>
      <c r="R394" s="97"/>
      <c r="S394" s="276"/>
    </row>
    <row r="395" spans="1:19" ht="21" customHeight="1" x14ac:dyDescent="0.2">
      <c r="A395" s="76"/>
      <c r="B395" s="445"/>
      <c r="C395" s="573"/>
      <c r="D395" s="417"/>
      <c r="E395" s="102" t="s">
        <v>115</v>
      </c>
      <c r="F395" s="171"/>
      <c r="G395" s="287" t="s">
        <v>84</v>
      </c>
      <c r="H395" s="149"/>
      <c r="I395" s="285"/>
      <c r="J395" s="103"/>
      <c r="K395" s="103"/>
      <c r="L395" s="103"/>
      <c r="M395" s="103"/>
      <c r="N395" s="103"/>
      <c r="O395" s="103"/>
      <c r="P395" s="103"/>
      <c r="Q395" s="103"/>
      <c r="R395" s="103"/>
      <c r="S395" s="286"/>
    </row>
    <row r="396" spans="1:19" ht="21" customHeight="1" x14ac:dyDescent="0.2">
      <c r="A396" s="76"/>
      <c r="B396" s="445"/>
      <c r="C396" s="573"/>
      <c r="D396" s="418"/>
      <c r="E396" s="114" t="s">
        <v>116</v>
      </c>
      <c r="F396" s="175"/>
      <c r="G396" s="282" t="s">
        <v>84</v>
      </c>
      <c r="H396" s="297"/>
      <c r="I396" s="161"/>
      <c r="J396" s="166"/>
      <c r="K396" s="166"/>
      <c r="L396" s="166"/>
      <c r="M396" s="166"/>
      <c r="N396" s="166"/>
      <c r="O396" s="166"/>
      <c r="P396" s="166"/>
      <c r="Q396" s="166"/>
      <c r="R396" s="166"/>
      <c r="S396" s="296"/>
    </row>
    <row r="397" spans="1:19" ht="21" customHeight="1" x14ac:dyDescent="0.2">
      <c r="A397" s="76"/>
      <c r="B397" s="445"/>
      <c r="C397" s="573"/>
      <c r="D397" s="416" t="s">
        <v>475</v>
      </c>
      <c r="E397" s="88" t="s">
        <v>114</v>
      </c>
      <c r="F397" s="275"/>
      <c r="G397" s="273" t="s">
        <v>84</v>
      </c>
      <c r="H397" s="129"/>
      <c r="I397" s="273"/>
      <c r="J397" s="97"/>
      <c r="K397" s="97"/>
      <c r="L397" s="97"/>
      <c r="M397" s="97"/>
      <c r="N397" s="97"/>
      <c r="O397" s="97"/>
      <c r="P397" s="97"/>
      <c r="Q397" s="97"/>
      <c r="R397" s="97"/>
      <c r="S397" s="276"/>
    </row>
    <row r="398" spans="1:19" ht="21" customHeight="1" x14ac:dyDescent="0.2">
      <c r="A398" s="76"/>
      <c r="B398" s="445"/>
      <c r="C398" s="573"/>
      <c r="D398" s="417"/>
      <c r="E398" s="102" t="s">
        <v>115</v>
      </c>
      <c r="F398" s="171"/>
      <c r="G398" s="287" t="s">
        <v>84</v>
      </c>
      <c r="H398" s="149"/>
      <c r="I398" s="285"/>
      <c r="J398" s="103"/>
      <c r="K398" s="103"/>
      <c r="L398" s="103"/>
      <c r="M398" s="103"/>
      <c r="N398" s="103"/>
      <c r="O398" s="103"/>
      <c r="P398" s="103"/>
      <c r="Q398" s="103"/>
      <c r="R398" s="103"/>
      <c r="S398" s="286"/>
    </row>
    <row r="399" spans="1:19" ht="21" customHeight="1" x14ac:dyDescent="0.2">
      <c r="A399" s="76"/>
      <c r="B399" s="445"/>
      <c r="C399" s="573"/>
      <c r="D399" s="418"/>
      <c r="E399" s="114" t="s">
        <v>116</v>
      </c>
      <c r="F399" s="175"/>
      <c r="G399" s="282" t="s">
        <v>84</v>
      </c>
      <c r="H399" s="297"/>
      <c r="I399" s="161"/>
      <c r="J399" s="166"/>
      <c r="K399" s="166"/>
      <c r="L399" s="166"/>
      <c r="M399" s="166"/>
      <c r="N399" s="166"/>
      <c r="O399" s="166"/>
      <c r="P399" s="166"/>
      <c r="Q399" s="166"/>
      <c r="R399" s="166"/>
      <c r="S399" s="296"/>
    </row>
    <row r="400" spans="1:19" ht="21" customHeight="1" x14ac:dyDescent="0.2">
      <c r="A400" s="76"/>
      <c r="B400" s="445"/>
      <c r="C400" s="573"/>
      <c r="D400" s="416" t="s">
        <v>444</v>
      </c>
      <c r="E400" s="88" t="s">
        <v>114</v>
      </c>
      <c r="F400" s="275"/>
      <c r="G400" s="273" t="s">
        <v>84</v>
      </c>
      <c r="H400" s="129"/>
      <c r="I400" s="273"/>
      <c r="J400" s="97"/>
      <c r="K400" s="97"/>
      <c r="L400" s="97"/>
      <c r="M400" s="97"/>
      <c r="N400" s="97"/>
      <c r="O400" s="97"/>
      <c r="P400" s="97"/>
      <c r="Q400" s="97"/>
      <c r="R400" s="97"/>
      <c r="S400" s="276"/>
    </row>
    <row r="401" spans="1:19" ht="21" customHeight="1" x14ac:dyDescent="0.2">
      <c r="A401" s="76"/>
      <c r="B401" s="445"/>
      <c r="C401" s="573"/>
      <c r="D401" s="417"/>
      <c r="E401" s="102" t="s">
        <v>115</v>
      </c>
      <c r="F401" s="171"/>
      <c r="G401" s="287" t="s">
        <v>84</v>
      </c>
      <c r="H401" s="149"/>
      <c r="I401" s="285"/>
      <c r="J401" s="103"/>
      <c r="K401" s="103"/>
      <c r="L401" s="103"/>
      <c r="M401" s="103"/>
      <c r="N401" s="103"/>
      <c r="O401" s="103"/>
      <c r="P401" s="103"/>
      <c r="Q401" s="103"/>
      <c r="R401" s="103"/>
      <c r="S401" s="286"/>
    </row>
    <row r="402" spans="1:19" ht="21" customHeight="1" x14ac:dyDescent="0.2">
      <c r="A402" s="76"/>
      <c r="B402" s="445"/>
      <c r="C402" s="573"/>
      <c r="D402" s="418"/>
      <c r="E402" s="114" t="s">
        <v>116</v>
      </c>
      <c r="F402" s="175"/>
      <c r="G402" s="282" t="s">
        <v>84</v>
      </c>
      <c r="H402" s="297"/>
      <c r="I402" s="161"/>
      <c r="J402" s="166"/>
      <c r="K402" s="166"/>
      <c r="L402" s="166"/>
      <c r="M402" s="166"/>
      <c r="N402" s="166"/>
      <c r="O402" s="166"/>
      <c r="P402" s="166"/>
      <c r="Q402" s="166"/>
      <c r="R402" s="166"/>
      <c r="S402" s="296"/>
    </row>
    <row r="403" spans="1:19" ht="21" customHeight="1" x14ac:dyDescent="0.2">
      <c r="A403" s="76"/>
      <c r="B403" s="445"/>
      <c r="C403" s="573"/>
      <c r="D403" s="416" t="s">
        <v>495</v>
      </c>
      <c r="E403" s="88" t="s">
        <v>114</v>
      </c>
      <c r="F403" s="275"/>
      <c r="G403" s="273" t="s">
        <v>84</v>
      </c>
      <c r="H403" s="97"/>
      <c r="I403" s="92" t="s">
        <v>84</v>
      </c>
      <c r="J403" s="97"/>
      <c r="K403" s="97"/>
      <c r="L403" s="97"/>
      <c r="M403" s="97"/>
      <c r="N403" s="97"/>
      <c r="O403" s="97"/>
      <c r="P403" s="97"/>
      <c r="Q403" s="97"/>
      <c r="R403" s="97"/>
      <c r="S403" s="276"/>
    </row>
    <row r="404" spans="1:19" ht="21" customHeight="1" x14ac:dyDescent="0.2">
      <c r="A404" s="76"/>
      <c r="B404" s="445"/>
      <c r="C404" s="573"/>
      <c r="D404" s="417"/>
      <c r="E404" s="102" t="s">
        <v>115</v>
      </c>
      <c r="F404" s="171"/>
      <c r="G404" s="287" t="s">
        <v>84</v>
      </c>
      <c r="H404" s="103"/>
      <c r="I404" s="106" t="s">
        <v>84</v>
      </c>
      <c r="J404" s="103"/>
      <c r="K404" s="103"/>
      <c r="L404" s="103"/>
      <c r="M404" s="103"/>
      <c r="N404" s="103"/>
      <c r="O404" s="103"/>
      <c r="P404" s="103"/>
      <c r="Q404" s="103"/>
      <c r="R404" s="103"/>
      <c r="S404" s="286"/>
    </row>
    <row r="405" spans="1:19" ht="21" customHeight="1" x14ac:dyDescent="0.2">
      <c r="A405" s="76"/>
      <c r="B405" s="445"/>
      <c r="C405" s="573"/>
      <c r="D405" s="418"/>
      <c r="E405" s="114" t="s">
        <v>116</v>
      </c>
      <c r="F405" s="175"/>
      <c r="G405" s="282" t="s">
        <v>84</v>
      </c>
      <c r="H405" s="166"/>
      <c r="I405" s="116" t="s">
        <v>84</v>
      </c>
      <c r="J405" s="166"/>
      <c r="K405" s="166"/>
      <c r="L405" s="166"/>
      <c r="M405" s="166"/>
      <c r="N405" s="166"/>
      <c r="O405" s="166"/>
      <c r="P405" s="166"/>
      <c r="Q405" s="166"/>
      <c r="R405" s="166"/>
      <c r="S405" s="296"/>
    </row>
    <row r="406" spans="1:19" ht="21" customHeight="1" x14ac:dyDescent="0.2">
      <c r="A406" s="76"/>
      <c r="B406" s="445"/>
      <c r="C406" s="573"/>
      <c r="D406" s="498" t="s">
        <v>477</v>
      </c>
      <c r="E406" s="88" t="s">
        <v>114</v>
      </c>
      <c r="F406" s="275"/>
      <c r="G406" s="273" t="s">
        <v>84</v>
      </c>
      <c r="H406" s="97"/>
      <c r="I406" s="92" t="s">
        <v>84</v>
      </c>
      <c r="J406" s="97"/>
      <c r="K406" s="97"/>
      <c r="L406" s="97"/>
      <c r="M406" s="97"/>
      <c r="N406" s="97"/>
      <c r="O406" s="97"/>
      <c r="P406" s="97"/>
      <c r="Q406" s="97"/>
      <c r="R406" s="97"/>
      <c r="S406" s="276"/>
    </row>
    <row r="407" spans="1:19" ht="21" customHeight="1" x14ac:dyDescent="0.2">
      <c r="A407" s="76"/>
      <c r="B407" s="445"/>
      <c r="C407" s="573"/>
      <c r="D407" s="499"/>
      <c r="E407" s="102" t="s">
        <v>115</v>
      </c>
      <c r="F407" s="171"/>
      <c r="G407" s="278" t="s">
        <v>84</v>
      </c>
      <c r="H407" s="103"/>
      <c r="I407" s="106" t="s">
        <v>84</v>
      </c>
      <c r="J407" s="103"/>
      <c r="K407" s="103"/>
      <c r="L407" s="103"/>
      <c r="M407" s="103"/>
      <c r="N407" s="103"/>
      <c r="O407" s="103"/>
      <c r="P407" s="103"/>
      <c r="Q407" s="103"/>
      <c r="R407" s="103"/>
      <c r="S407" s="286"/>
    </row>
    <row r="408" spans="1:19" ht="21" customHeight="1" x14ac:dyDescent="0.2">
      <c r="A408" s="76"/>
      <c r="B408" s="445"/>
      <c r="C408" s="573"/>
      <c r="D408" s="500"/>
      <c r="E408" s="114" t="s">
        <v>116</v>
      </c>
      <c r="F408" s="175"/>
      <c r="G408" s="282" t="s">
        <v>84</v>
      </c>
      <c r="H408" s="166"/>
      <c r="I408" s="116" t="s">
        <v>84</v>
      </c>
      <c r="J408" s="166"/>
      <c r="K408" s="166"/>
      <c r="L408" s="166"/>
      <c r="M408" s="166"/>
      <c r="N408" s="166"/>
      <c r="O408" s="166"/>
      <c r="P408" s="166"/>
      <c r="Q408" s="166"/>
      <c r="R408" s="166"/>
      <c r="S408" s="296"/>
    </row>
    <row r="409" spans="1:19" ht="21" customHeight="1" x14ac:dyDescent="0.2">
      <c r="A409" s="76"/>
      <c r="B409" s="445"/>
      <c r="C409" s="567"/>
      <c r="D409" s="501" t="s">
        <v>481</v>
      </c>
      <c r="E409" s="88" t="s">
        <v>114</v>
      </c>
      <c r="F409" s="275"/>
      <c r="G409" s="273" t="s">
        <v>84</v>
      </c>
      <c r="H409" s="97"/>
      <c r="I409" s="92" t="s">
        <v>84</v>
      </c>
      <c r="J409" s="97"/>
      <c r="K409" s="97"/>
      <c r="L409" s="97"/>
      <c r="M409" s="97"/>
      <c r="N409" s="97"/>
      <c r="O409" s="97"/>
      <c r="P409" s="97"/>
      <c r="Q409" s="97"/>
      <c r="R409" s="97"/>
      <c r="S409" s="276"/>
    </row>
    <row r="410" spans="1:19" ht="21" customHeight="1" x14ac:dyDescent="0.2">
      <c r="A410" s="76"/>
      <c r="B410" s="445"/>
      <c r="C410" s="567"/>
      <c r="D410" s="502"/>
      <c r="E410" s="102" t="s">
        <v>115</v>
      </c>
      <c r="F410" s="171"/>
      <c r="G410" s="278" t="s">
        <v>84</v>
      </c>
      <c r="H410" s="103"/>
      <c r="I410" s="104" t="s">
        <v>84</v>
      </c>
      <c r="J410" s="103"/>
      <c r="K410" s="103"/>
      <c r="L410" s="103"/>
      <c r="M410" s="103"/>
      <c r="N410" s="103"/>
      <c r="O410" s="103"/>
      <c r="P410" s="103"/>
      <c r="Q410" s="103"/>
      <c r="R410" s="103"/>
      <c r="S410" s="286"/>
    </row>
    <row r="411" spans="1:19" ht="21" customHeight="1" x14ac:dyDescent="0.2">
      <c r="A411" s="76"/>
      <c r="B411" s="446"/>
      <c r="C411" s="569"/>
      <c r="D411" s="502"/>
      <c r="E411" s="114" t="s">
        <v>116</v>
      </c>
      <c r="F411" s="175"/>
      <c r="G411" s="282" t="s">
        <v>84</v>
      </c>
      <c r="H411" s="166"/>
      <c r="I411" s="167" t="s">
        <v>84</v>
      </c>
      <c r="J411" s="166"/>
      <c r="K411" s="166"/>
      <c r="L411" s="166"/>
      <c r="M411" s="166"/>
      <c r="N411" s="166"/>
      <c r="O411" s="166"/>
      <c r="P411" s="166"/>
      <c r="Q411" s="166"/>
      <c r="R411" s="166"/>
      <c r="S411" s="296"/>
    </row>
    <row r="412" spans="1:19" ht="21" customHeight="1" x14ac:dyDescent="0.2">
      <c r="A412" s="76"/>
      <c r="B412" s="444" t="s">
        <v>429</v>
      </c>
      <c r="C412" s="494" t="s">
        <v>501</v>
      </c>
      <c r="D412" s="495"/>
      <c r="E412" s="102" t="s">
        <v>114</v>
      </c>
      <c r="F412" s="272">
        <f>SUM((F421,F424,F427,F430,F433,F436))</f>
        <v>0</v>
      </c>
      <c r="G412" s="273" t="s">
        <v>84</v>
      </c>
      <c r="H412" s="274">
        <f>SUM(H424,H430,H433,H436)</f>
        <v>0</v>
      </c>
      <c r="I412" s="92" t="s">
        <v>84</v>
      </c>
      <c r="J412" s="97"/>
      <c r="K412" s="97"/>
      <c r="L412" s="97"/>
      <c r="M412" s="97"/>
      <c r="N412" s="97"/>
      <c r="O412" s="97"/>
      <c r="P412" s="97"/>
      <c r="Q412" s="97"/>
      <c r="R412" s="97"/>
      <c r="S412" s="276"/>
    </row>
    <row r="413" spans="1:19" ht="21" customHeight="1" x14ac:dyDescent="0.2">
      <c r="A413" s="76"/>
      <c r="B413" s="445"/>
      <c r="C413" s="496"/>
      <c r="D413" s="497"/>
      <c r="E413" s="102" t="s">
        <v>115</v>
      </c>
      <c r="F413" s="277">
        <f>SUM((F422,F425,F428,F431,F434,F437))</f>
        <v>0</v>
      </c>
      <c r="G413" s="278" t="s">
        <v>84</v>
      </c>
      <c r="H413" s="279">
        <f>SUM(H425,H431,H434,H437)</f>
        <v>0</v>
      </c>
      <c r="I413" s="104" t="s">
        <v>84</v>
      </c>
      <c r="J413" s="103"/>
      <c r="K413" s="103"/>
      <c r="L413" s="103"/>
      <c r="M413" s="103"/>
      <c r="N413" s="103"/>
      <c r="O413" s="103"/>
      <c r="P413" s="103"/>
      <c r="Q413" s="103"/>
      <c r="R413" s="103"/>
      <c r="S413" s="286"/>
    </row>
    <row r="414" spans="1:19" ht="21" customHeight="1" x14ac:dyDescent="0.2">
      <c r="A414" s="76"/>
      <c r="B414" s="445"/>
      <c r="C414" s="496"/>
      <c r="D414" s="497"/>
      <c r="E414" s="114" t="s">
        <v>116</v>
      </c>
      <c r="F414" s="281">
        <f>SUM((F423,F426,F429,F432,F435,F438))</f>
        <v>0</v>
      </c>
      <c r="G414" s="282" t="s">
        <v>84</v>
      </c>
      <c r="H414" s="283">
        <f>SUM(H426,H432,H435,H438)</f>
        <v>0</v>
      </c>
      <c r="I414" s="167" t="s">
        <v>84</v>
      </c>
      <c r="J414" s="166"/>
      <c r="K414" s="166"/>
      <c r="L414" s="166"/>
      <c r="M414" s="166"/>
      <c r="N414" s="166"/>
      <c r="O414" s="166"/>
      <c r="P414" s="166"/>
      <c r="Q414" s="166"/>
      <c r="R414" s="166"/>
      <c r="S414" s="296"/>
    </row>
    <row r="415" spans="1:19" ht="21" customHeight="1" x14ac:dyDescent="0.2">
      <c r="A415" s="76"/>
      <c r="B415" s="445"/>
      <c r="C415" s="134"/>
      <c r="D415" s="487" t="s">
        <v>489</v>
      </c>
      <c r="E415" s="102" t="s">
        <v>114</v>
      </c>
      <c r="F415" s="275"/>
      <c r="G415" s="273" t="s">
        <v>84</v>
      </c>
      <c r="H415" s="97"/>
      <c r="I415" s="92" t="s">
        <v>84</v>
      </c>
      <c r="J415" s="97"/>
      <c r="K415" s="97"/>
      <c r="L415" s="97"/>
      <c r="M415" s="97"/>
      <c r="N415" s="97"/>
      <c r="O415" s="97"/>
      <c r="P415" s="97"/>
      <c r="Q415" s="97"/>
      <c r="R415" s="97"/>
      <c r="S415" s="276"/>
    </row>
    <row r="416" spans="1:19" ht="21" customHeight="1" x14ac:dyDescent="0.2">
      <c r="A416" s="76"/>
      <c r="B416" s="445"/>
      <c r="C416" s="101"/>
      <c r="D416" s="488"/>
      <c r="E416" s="102" t="s">
        <v>115</v>
      </c>
      <c r="F416" s="171"/>
      <c r="G416" s="278" t="s">
        <v>84</v>
      </c>
      <c r="H416" s="103"/>
      <c r="I416" s="106" t="s">
        <v>84</v>
      </c>
      <c r="J416" s="103"/>
      <c r="K416" s="103"/>
      <c r="L416" s="103"/>
      <c r="M416" s="103"/>
      <c r="N416" s="103"/>
      <c r="O416" s="103"/>
      <c r="P416" s="103"/>
      <c r="Q416" s="103"/>
      <c r="R416" s="103"/>
      <c r="S416" s="286"/>
    </row>
    <row r="417" spans="1:19" ht="21" customHeight="1" x14ac:dyDescent="0.2">
      <c r="A417" s="76"/>
      <c r="B417" s="445"/>
      <c r="C417" s="101"/>
      <c r="D417" s="489"/>
      <c r="E417" s="114" t="s">
        <v>116</v>
      </c>
      <c r="F417" s="175"/>
      <c r="G417" s="282" t="s">
        <v>84</v>
      </c>
      <c r="H417" s="166"/>
      <c r="I417" s="116" t="s">
        <v>84</v>
      </c>
      <c r="J417" s="166"/>
      <c r="K417" s="166"/>
      <c r="L417" s="166"/>
      <c r="M417" s="166"/>
      <c r="N417" s="166"/>
      <c r="O417" s="166"/>
      <c r="P417" s="166"/>
      <c r="Q417" s="166"/>
      <c r="R417" s="166"/>
      <c r="S417" s="296"/>
    </row>
    <row r="418" spans="1:19" ht="21" customHeight="1" x14ac:dyDescent="0.2">
      <c r="A418" s="76"/>
      <c r="B418" s="445"/>
      <c r="C418" s="101"/>
      <c r="D418" s="487" t="s">
        <v>442</v>
      </c>
      <c r="E418" s="102" t="s">
        <v>114</v>
      </c>
      <c r="F418" s="275"/>
      <c r="G418" s="273" t="s">
        <v>84</v>
      </c>
      <c r="H418" s="97"/>
      <c r="I418" s="92" t="s">
        <v>84</v>
      </c>
      <c r="J418" s="97"/>
      <c r="K418" s="97"/>
      <c r="L418" s="97"/>
      <c r="M418" s="97"/>
      <c r="N418" s="97"/>
      <c r="O418" s="97"/>
      <c r="P418" s="97"/>
      <c r="Q418" s="97"/>
      <c r="R418" s="97"/>
      <c r="S418" s="276"/>
    </row>
    <row r="419" spans="1:19" ht="21" customHeight="1" x14ac:dyDescent="0.2">
      <c r="A419" s="76"/>
      <c r="B419" s="445"/>
      <c r="C419" s="101"/>
      <c r="D419" s="488"/>
      <c r="E419" s="102" t="s">
        <v>115</v>
      </c>
      <c r="F419" s="171"/>
      <c r="G419" s="278" t="s">
        <v>84</v>
      </c>
      <c r="H419" s="103"/>
      <c r="I419" s="106" t="s">
        <v>84</v>
      </c>
      <c r="J419" s="103"/>
      <c r="K419" s="103"/>
      <c r="L419" s="103"/>
      <c r="M419" s="103"/>
      <c r="N419" s="103"/>
      <c r="O419" s="103"/>
      <c r="P419" s="103"/>
      <c r="Q419" s="103"/>
      <c r="R419" s="103"/>
      <c r="S419" s="286"/>
    </row>
    <row r="420" spans="1:19" ht="21" customHeight="1" x14ac:dyDescent="0.2">
      <c r="A420" s="76"/>
      <c r="B420" s="445"/>
      <c r="C420" s="151"/>
      <c r="D420" s="489"/>
      <c r="E420" s="114" t="s">
        <v>116</v>
      </c>
      <c r="F420" s="175"/>
      <c r="G420" s="282" t="s">
        <v>84</v>
      </c>
      <c r="H420" s="166"/>
      <c r="I420" s="116" t="s">
        <v>84</v>
      </c>
      <c r="J420" s="166"/>
      <c r="K420" s="166"/>
      <c r="L420" s="166"/>
      <c r="M420" s="166"/>
      <c r="N420" s="166"/>
      <c r="O420" s="166"/>
      <c r="P420" s="166"/>
      <c r="Q420" s="166"/>
      <c r="R420" s="166"/>
      <c r="S420" s="296"/>
    </row>
    <row r="421" spans="1:19" ht="21" customHeight="1" x14ac:dyDescent="0.2">
      <c r="A421" s="76"/>
      <c r="B421" s="445"/>
      <c r="C421" s="490" t="s">
        <v>474</v>
      </c>
      <c r="D421" s="416" t="s">
        <v>443</v>
      </c>
      <c r="E421" s="88" t="s">
        <v>114</v>
      </c>
      <c r="F421" s="275"/>
      <c r="G421" s="273" t="s">
        <v>84</v>
      </c>
      <c r="H421" s="129"/>
      <c r="I421" s="273"/>
      <c r="J421" s="97"/>
      <c r="K421" s="97"/>
      <c r="L421" s="97"/>
      <c r="M421" s="97"/>
      <c r="N421" s="97"/>
      <c r="O421" s="97"/>
      <c r="P421" s="97"/>
      <c r="Q421" s="97"/>
      <c r="R421" s="97"/>
      <c r="S421" s="276"/>
    </row>
    <row r="422" spans="1:19" ht="21" customHeight="1" x14ac:dyDescent="0.2">
      <c r="A422" s="76"/>
      <c r="B422" s="445"/>
      <c r="C422" s="573"/>
      <c r="D422" s="417"/>
      <c r="E422" s="102" t="s">
        <v>115</v>
      </c>
      <c r="F422" s="171"/>
      <c r="G422" s="287" t="s">
        <v>84</v>
      </c>
      <c r="H422" s="149"/>
      <c r="I422" s="285"/>
      <c r="J422" s="103"/>
      <c r="K422" s="103"/>
      <c r="L422" s="103"/>
      <c r="M422" s="103"/>
      <c r="N422" s="103"/>
      <c r="O422" s="103"/>
      <c r="P422" s="103"/>
      <c r="Q422" s="103"/>
      <c r="R422" s="103"/>
      <c r="S422" s="286"/>
    </row>
    <row r="423" spans="1:19" ht="21" customHeight="1" x14ac:dyDescent="0.2">
      <c r="A423" s="76"/>
      <c r="B423" s="445"/>
      <c r="C423" s="573"/>
      <c r="D423" s="418"/>
      <c r="E423" s="114" t="s">
        <v>116</v>
      </c>
      <c r="F423" s="175"/>
      <c r="G423" s="282" t="s">
        <v>84</v>
      </c>
      <c r="H423" s="297"/>
      <c r="I423" s="161"/>
      <c r="J423" s="166"/>
      <c r="K423" s="166"/>
      <c r="L423" s="166"/>
      <c r="M423" s="166"/>
      <c r="N423" s="166"/>
      <c r="O423" s="166"/>
      <c r="P423" s="166"/>
      <c r="Q423" s="166"/>
      <c r="R423" s="166"/>
      <c r="S423" s="296"/>
    </row>
    <row r="424" spans="1:19" ht="21" customHeight="1" x14ac:dyDescent="0.2">
      <c r="A424" s="76"/>
      <c r="B424" s="445"/>
      <c r="C424" s="573"/>
      <c r="D424" s="416" t="s">
        <v>475</v>
      </c>
      <c r="E424" s="88" t="s">
        <v>114</v>
      </c>
      <c r="F424" s="275"/>
      <c r="G424" s="273" t="s">
        <v>84</v>
      </c>
      <c r="H424" s="129"/>
      <c r="I424" s="273"/>
      <c r="J424" s="97"/>
      <c r="K424" s="97"/>
      <c r="L424" s="97"/>
      <c r="M424" s="97"/>
      <c r="N424" s="97"/>
      <c r="O424" s="97"/>
      <c r="P424" s="97"/>
      <c r="Q424" s="97"/>
      <c r="R424" s="97"/>
      <c r="S424" s="276"/>
    </row>
    <row r="425" spans="1:19" ht="21" customHeight="1" x14ac:dyDescent="0.2">
      <c r="A425" s="76"/>
      <c r="B425" s="445"/>
      <c r="C425" s="573"/>
      <c r="D425" s="417"/>
      <c r="E425" s="102" t="s">
        <v>115</v>
      </c>
      <c r="F425" s="171"/>
      <c r="G425" s="287" t="s">
        <v>84</v>
      </c>
      <c r="H425" s="149"/>
      <c r="I425" s="285"/>
      <c r="J425" s="103"/>
      <c r="K425" s="103"/>
      <c r="L425" s="103"/>
      <c r="M425" s="103"/>
      <c r="N425" s="103"/>
      <c r="O425" s="103"/>
      <c r="P425" s="103"/>
      <c r="Q425" s="103"/>
      <c r="R425" s="103"/>
      <c r="S425" s="286"/>
    </row>
    <row r="426" spans="1:19" ht="21" customHeight="1" x14ac:dyDescent="0.2">
      <c r="A426" s="76"/>
      <c r="B426" s="445"/>
      <c r="C426" s="573"/>
      <c r="D426" s="418"/>
      <c r="E426" s="114" t="s">
        <v>116</v>
      </c>
      <c r="F426" s="175"/>
      <c r="G426" s="282" t="s">
        <v>84</v>
      </c>
      <c r="H426" s="297"/>
      <c r="I426" s="161"/>
      <c r="J426" s="166"/>
      <c r="K426" s="166"/>
      <c r="L426" s="166"/>
      <c r="M426" s="166"/>
      <c r="N426" s="166"/>
      <c r="O426" s="166"/>
      <c r="P426" s="166"/>
      <c r="Q426" s="166"/>
      <c r="R426" s="166"/>
      <c r="S426" s="296"/>
    </row>
    <row r="427" spans="1:19" ht="21" customHeight="1" x14ac:dyDescent="0.2">
      <c r="A427" s="76"/>
      <c r="B427" s="445"/>
      <c r="C427" s="573"/>
      <c r="D427" s="416" t="s">
        <v>444</v>
      </c>
      <c r="E427" s="88" t="s">
        <v>114</v>
      </c>
      <c r="F427" s="275"/>
      <c r="G427" s="273" t="s">
        <v>84</v>
      </c>
      <c r="H427" s="129"/>
      <c r="I427" s="273"/>
      <c r="J427" s="97"/>
      <c r="K427" s="97"/>
      <c r="L427" s="97"/>
      <c r="M427" s="97"/>
      <c r="N427" s="97"/>
      <c r="O427" s="97"/>
      <c r="P427" s="97"/>
      <c r="Q427" s="97"/>
      <c r="R427" s="97"/>
      <c r="S427" s="276"/>
    </row>
    <row r="428" spans="1:19" ht="21" customHeight="1" x14ac:dyDescent="0.2">
      <c r="A428" s="76"/>
      <c r="B428" s="445"/>
      <c r="C428" s="573"/>
      <c r="D428" s="417"/>
      <c r="E428" s="102" t="s">
        <v>115</v>
      </c>
      <c r="F428" s="171"/>
      <c r="G428" s="287" t="s">
        <v>84</v>
      </c>
      <c r="H428" s="149"/>
      <c r="I428" s="285"/>
      <c r="J428" s="103"/>
      <c r="K428" s="103"/>
      <c r="L428" s="103"/>
      <c r="M428" s="103"/>
      <c r="N428" s="103"/>
      <c r="O428" s="103"/>
      <c r="P428" s="103"/>
      <c r="Q428" s="103"/>
      <c r="R428" s="103"/>
      <c r="S428" s="286"/>
    </row>
    <row r="429" spans="1:19" ht="21" customHeight="1" x14ac:dyDescent="0.2">
      <c r="A429" s="76"/>
      <c r="B429" s="445"/>
      <c r="C429" s="573"/>
      <c r="D429" s="418"/>
      <c r="E429" s="114" t="s">
        <v>116</v>
      </c>
      <c r="F429" s="175"/>
      <c r="G429" s="282" t="s">
        <v>84</v>
      </c>
      <c r="H429" s="297"/>
      <c r="I429" s="161"/>
      <c r="J429" s="166"/>
      <c r="K429" s="166"/>
      <c r="L429" s="166"/>
      <c r="M429" s="166"/>
      <c r="N429" s="166"/>
      <c r="O429" s="166"/>
      <c r="P429" s="166"/>
      <c r="Q429" s="166"/>
      <c r="R429" s="166"/>
      <c r="S429" s="296"/>
    </row>
    <row r="430" spans="1:19" ht="21" customHeight="1" x14ac:dyDescent="0.2">
      <c r="A430" s="76"/>
      <c r="B430" s="445"/>
      <c r="C430" s="573"/>
      <c r="D430" s="416" t="s">
        <v>495</v>
      </c>
      <c r="E430" s="88" t="s">
        <v>114</v>
      </c>
      <c r="F430" s="275"/>
      <c r="G430" s="273" t="s">
        <v>84</v>
      </c>
      <c r="H430" s="97"/>
      <c r="I430" s="92" t="s">
        <v>84</v>
      </c>
      <c r="J430" s="97"/>
      <c r="K430" s="97"/>
      <c r="L430" s="97"/>
      <c r="M430" s="97"/>
      <c r="N430" s="97"/>
      <c r="O430" s="97"/>
      <c r="P430" s="97"/>
      <c r="Q430" s="97"/>
      <c r="R430" s="97"/>
      <c r="S430" s="276"/>
    </row>
    <row r="431" spans="1:19" ht="21" customHeight="1" x14ac:dyDescent="0.2">
      <c r="A431" s="76"/>
      <c r="B431" s="445"/>
      <c r="C431" s="573"/>
      <c r="D431" s="417"/>
      <c r="E431" s="102" t="s">
        <v>115</v>
      </c>
      <c r="F431" s="171"/>
      <c r="G431" s="287" t="s">
        <v>84</v>
      </c>
      <c r="H431" s="103"/>
      <c r="I431" s="106" t="s">
        <v>84</v>
      </c>
      <c r="J431" s="103"/>
      <c r="K431" s="103"/>
      <c r="L431" s="103"/>
      <c r="M431" s="103"/>
      <c r="N431" s="103"/>
      <c r="O431" s="103"/>
      <c r="P431" s="103"/>
      <c r="Q431" s="103"/>
      <c r="R431" s="103"/>
      <c r="S431" s="286"/>
    </row>
    <row r="432" spans="1:19" ht="21" customHeight="1" x14ac:dyDescent="0.2">
      <c r="A432" s="76"/>
      <c r="B432" s="445"/>
      <c r="C432" s="573"/>
      <c r="D432" s="418"/>
      <c r="E432" s="114" t="s">
        <v>116</v>
      </c>
      <c r="F432" s="175"/>
      <c r="G432" s="282" t="s">
        <v>84</v>
      </c>
      <c r="H432" s="166"/>
      <c r="I432" s="116" t="s">
        <v>84</v>
      </c>
      <c r="J432" s="166"/>
      <c r="K432" s="166"/>
      <c r="L432" s="166"/>
      <c r="M432" s="166"/>
      <c r="N432" s="166"/>
      <c r="O432" s="166"/>
      <c r="P432" s="166"/>
      <c r="Q432" s="166"/>
      <c r="R432" s="166"/>
      <c r="S432" s="296"/>
    </row>
    <row r="433" spans="1:19" ht="21" customHeight="1" x14ac:dyDescent="0.2">
      <c r="A433" s="76"/>
      <c r="B433" s="445"/>
      <c r="C433" s="573"/>
      <c r="D433" s="498" t="s">
        <v>477</v>
      </c>
      <c r="E433" s="88" t="s">
        <v>114</v>
      </c>
      <c r="F433" s="275"/>
      <c r="G433" s="273" t="s">
        <v>84</v>
      </c>
      <c r="H433" s="97"/>
      <c r="I433" s="92" t="s">
        <v>84</v>
      </c>
      <c r="J433" s="97"/>
      <c r="K433" s="97"/>
      <c r="L433" s="97"/>
      <c r="M433" s="97"/>
      <c r="N433" s="97"/>
      <c r="O433" s="97"/>
      <c r="P433" s="97"/>
      <c r="Q433" s="97"/>
      <c r="R433" s="97"/>
      <c r="S433" s="276"/>
    </row>
    <row r="434" spans="1:19" ht="21" customHeight="1" x14ac:dyDescent="0.2">
      <c r="A434" s="76"/>
      <c r="B434" s="445"/>
      <c r="C434" s="573"/>
      <c r="D434" s="499"/>
      <c r="E434" s="102" t="s">
        <v>115</v>
      </c>
      <c r="F434" s="171"/>
      <c r="G434" s="278" t="s">
        <v>84</v>
      </c>
      <c r="H434" s="103"/>
      <c r="I434" s="106" t="s">
        <v>84</v>
      </c>
      <c r="J434" s="103"/>
      <c r="K434" s="103"/>
      <c r="L434" s="103"/>
      <c r="M434" s="103"/>
      <c r="N434" s="103"/>
      <c r="O434" s="103"/>
      <c r="P434" s="103"/>
      <c r="Q434" s="103"/>
      <c r="R434" s="103"/>
      <c r="S434" s="286"/>
    </row>
    <row r="435" spans="1:19" ht="21" customHeight="1" x14ac:dyDescent="0.2">
      <c r="A435" s="76"/>
      <c r="B435" s="445"/>
      <c r="C435" s="573"/>
      <c r="D435" s="500"/>
      <c r="E435" s="114" t="s">
        <v>116</v>
      </c>
      <c r="F435" s="175"/>
      <c r="G435" s="282" t="s">
        <v>84</v>
      </c>
      <c r="H435" s="166"/>
      <c r="I435" s="116" t="s">
        <v>84</v>
      </c>
      <c r="J435" s="166"/>
      <c r="K435" s="166"/>
      <c r="L435" s="166"/>
      <c r="M435" s="166"/>
      <c r="N435" s="166"/>
      <c r="O435" s="166"/>
      <c r="P435" s="166"/>
      <c r="Q435" s="166"/>
      <c r="R435" s="166"/>
      <c r="S435" s="296"/>
    </row>
    <row r="436" spans="1:19" ht="21" customHeight="1" x14ac:dyDescent="0.2">
      <c r="A436" s="76"/>
      <c r="B436" s="445"/>
      <c r="C436" s="567"/>
      <c r="D436" s="501" t="s">
        <v>482</v>
      </c>
      <c r="E436" s="88" t="s">
        <v>114</v>
      </c>
      <c r="F436" s="275"/>
      <c r="G436" s="273" t="s">
        <v>84</v>
      </c>
      <c r="H436" s="97"/>
      <c r="I436" s="92" t="s">
        <v>84</v>
      </c>
      <c r="J436" s="97"/>
      <c r="K436" s="97"/>
      <c r="L436" s="97"/>
      <c r="M436" s="97"/>
      <c r="N436" s="97"/>
      <c r="O436" s="97"/>
      <c r="P436" s="97"/>
      <c r="Q436" s="97"/>
      <c r="R436" s="97"/>
      <c r="S436" s="276"/>
    </row>
    <row r="437" spans="1:19" ht="21" customHeight="1" x14ac:dyDescent="0.2">
      <c r="A437" s="76"/>
      <c r="B437" s="445"/>
      <c r="C437" s="567"/>
      <c r="D437" s="502"/>
      <c r="E437" s="102" t="s">
        <v>115</v>
      </c>
      <c r="F437" s="171"/>
      <c r="G437" s="278" t="s">
        <v>84</v>
      </c>
      <c r="H437" s="103"/>
      <c r="I437" s="104" t="s">
        <v>84</v>
      </c>
      <c r="J437" s="103"/>
      <c r="K437" s="103"/>
      <c r="L437" s="103"/>
      <c r="M437" s="103"/>
      <c r="N437" s="103"/>
      <c r="O437" s="103"/>
      <c r="P437" s="103"/>
      <c r="Q437" s="103"/>
      <c r="R437" s="103"/>
      <c r="S437" s="286"/>
    </row>
    <row r="438" spans="1:19" ht="21" customHeight="1" x14ac:dyDescent="0.2">
      <c r="A438" s="76"/>
      <c r="B438" s="446"/>
      <c r="C438" s="569"/>
      <c r="D438" s="502"/>
      <c r="E438" s="114" t="s">
        <v>116</v>
      </c>
      <c r="F438" s="175"/>
      <c r="G438" s="282" t="s">
        <v>84</v>
      </c>
      <c r="H438" s="166"/>
      <c r="I438" s="167" t="s">
        <v>84</v>
      </c>
      <c r="J438" s="166"/>
      <c r="K438" s="166"/>
      <c r="L438" s="166"/>
      <c r="M438" s="166"/>
      <c r="N438" s="166"/>
      <c r="O438" s="166"/>
      <c r="P438" s="166"/>
      <c r="Q438" s="166"/>
      <c r="R438" s="166"/>
      <c r="S438" s="296"/>
    </row>
    <row r="439" spans="1:19" ht="21" customHeight="1" x14ac:dyDescent="0.2">
      <c r="A439" s="76"/>
      <c r="B439" s="484" t="s">
        <v>288</v>
      </c>
      <c r="C439" s="485"/>
      <c r="D439" s="431"/>
      <c r="E439" s="432"/>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61" t="s">
        <v>437</v>
      </c>
      <c r="E440" s="461"/>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61" t="s">
        <v>436</v>
      </c>
      <c r="E441" s="461"/>
      <c r="F441" s="79"/>
      <c r="G441" s="77" t="s">
        <v>80</v>
      </c>
      <c r="H441" s="79"/>
      <c r="I441" s="77"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05" t="s">
        <v>191</v>
      </c>
      <c r="C443" s="406"/>
      <c r="D443" s="407"/>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08"/>
      <c r="C444" s="409"/>
      <c r="D444" s="410"/>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430" t="s">
        <v>45</v>
      </c>
      <c r="C446" s="431"/>
      <c r="D446" s="431"/>
      <c r="E446" s="432"/>
      <c r="F446" s="79"/>
      <c r="G446" s="77" t="s">
        <v>117</v>
      </c>
      <c r="H446" s="79"/>
      <c r="I446" s="77" t="s">
        <v>117</v>
      </c>
      <c r="J446" s="79"/>
      <c r="K446" s="79"/>
      <c r="L446" s="79"/>
      <c r="M446" s="79"/>
      <c r="N446" s="79"/>
      <c r="O446" s="79"/>
      <c r="P446" s="79"/>
      <c r="Q446" s="79"/>
      <c r="R446" s="79"/>
      <c r="S446" s="298"/>
    </row>
    <row r="447" spans="1:19" ht="21" customHeight="1" x14ac:dyDescent="0.2">
      <c r="A447" s="76"/>
      <c r="B447" s="430" t="s">
        <v>46</v>
      </c>
      <c r="C447" s="431"/>
      <c r="D447" s="431"/>
      <c r="E447" s="432"/>
      <c r="F447" s="202"/>
      <c r="G447" s="77" t="s">
        <v>117</v>
      </c>
      <c r="H447" s="79"/>
      <c r="I447" s="77" t="s">
        <v>117</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77" t="s">
        <v>277</v>
      </c>
      <c r="H448" s="79"/>
      <c r="I448" s="77"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77" t="s">
        <v>346</v>
      </c>
      <c r="H449" s="79"/>
      <c r="I449" s="77"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77" t="s">
        <v>83</v>
      </c>
      <c r="H450" s="79"/>
      <c r="I450" s="77" t="s">
        <v>83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77" t="s">
        <v>83</v>
      </c>
      <c r="H451" s="79"/>
      <c r="I451" s="77" t="s">
        <v>83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77" t="s">
        <v>277</v>
      </c>
      <c r="H452" s="79"/>
      <c r="I452" s="77"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77" t="s">
        <v>71</v>
      </c>
      <c r="H453" s="79"/>
      <c r="I453" s="77" t="s">
        <v>71</v>
      </c>
      <c r="J453" s="79"/>
      <c r="K453" s="79"/>
      <c r="L453" s="79"/>
      <c r="M453" s="79"/>
      <c r="N453" s="79"/>
      <c r="O453" s="79"/>
      <c r="P453" s="79"/>
      <c r="Q453" s="79"/>
      <c r="R453" s="79"/>
      <c r="S453" s="271"/>
    </row>
    <row r="454" spans="1:19" ht="21" customHeight="1" x14ac:dyDescent="0.2">
      <c r="A454" s="76"/>
      <c r="B454" s="484" t="s">
        <v>190</v>
      </c>
      <c r="C454" s="485"/>
      <c r="D454" s="485"/>
      <c r="E454" s="486"/>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61" t="s">
        <v>437</v>
      </c>
      <c r="E455" s="461"/>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61" t="s">
        <v>436</v>
      </c>
      <c r="E456" s="461"/>
      <c r="F456" s="202"/>
      <c r="G456" s="77" t="s">
        <v>71</v>
      </c>
      <c r="H456" s="79"/>
      <c r="I456" s="77"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77" t="s">
        <v>71</v>
      </c>
      <c r="H457" s="79"/>
      <c r="I457" s="77"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77" t="s">
        <v>71</v>
      </c>
      <c r="H458" s="79"/>
      <c r="I458" s="77" t="s">
        <v>71</v>
      </c>
      <c r="J458" s="79"/>
      <c r="K458" s="79"/>
      <c r="L458" s="79"/>
      <c r="M458" s="79"/>
      <c r="N458" s="79"/>
      <c r="O458" s="79"/>
      <c r="P458" s="79"/>
      <c r="Q458" s="79"/>
      <c r="R458" s="79"/>
      <c r="S458" s="271"/>
    </row>
    <row r="459" spans="1:19" ht="21" customHeight="1" x14ac:dyDescent="0.2">
      <c r="A459" s="336"/>
      <c r="B459" s="405" t="s">
        <v>321</v>
      </c>
      <c r="C459" s="406"/>
      <c r="D459" s="407"/>
      <c r="E459" s="88" t="s">
        <v>114</v>
      </c>
      <c r="F459" s="275"/>
      <c r="G459" s="273" t="s">
        <v>83</v>
      </c>
      <c r="H459" s="97"/>
      <c r="I459" s="273" t="s">
        <v>83</v>
      </c>
      <c r="J459" s="97"/>
      <c r="K459" s="97"/>
      <c r="L459" s="97"/>
      <c r="M459" s="97"/>
      <c r="N459" s="97"/>
      <c r="O459" s="97"/>
      <c r="P459" s="97"/>
      <c r="Q459" s="97"/>
      <c r="R459" s="97"/>
      <c r="S459" s="276"/>
    </row>
    <row r="460" spans="1:19" ht="21" customHeight="1" x14ac:dyDescent="0.2">
      <c r="A460" s="336"/>
      <c r="B460" s="408"/>
      <c r="C460" s="409"/>
      <c r="D460" s="410"/>
      <c r="E460" s="102" t="s">
        <v>115</v>
      </c>
      <c r="F460" s="170"/>
      <c r="G460" s="278" t="s">
        <v>83</v>
      </c>
      <c r="H460" s="110"/>
      <c r="I460" s="278" t="s">
        <v>83</v>
      </c>
      <c r="J460" s="110"/>
      <c r="K460" s="110"/>
      <c r="L460" s="110"/>
      <c r="M460" s="110"/>
      <c r="N460" s="110"/>
      <c r="O460" s="110"/>
      <c r="P460" s="110"/>
      <c r="Q460" s="110"/>
      <c r="R460" s="110"/>
      <c r="S460" s="280"/>
    </row>
    <row r="461" spans="1:19" ht="21" customHeight="1" x14ac:dyDescent="0.2">
      <c r="A461" s="76"/>
      <c r="B461" s="411"/>
      <c r="C461" s="412"/>
      <c r="D461" s="413"/>
      <c r="E461" s="114" t="s">
        <v>116</v>
      </c>
      <c r="F461" s="175"/>
      <c r="G461" s="282" t="s">
        <v>83</v>
      </c>
      <c r="H461" s="122"/>
      <c r="I461" s="282" t="s">
        <v>83</v>
      </c>
      <c r="J461" s="122"/>
      <c r="K461" s="122"/>
      <c r="L461" s="122"/>
      <c r="M461" s="122"/>
      <c r="N461" s="122"/>
      <c r="O461" s="122"/>
      <c r="P461" s="122"/>
      <c r="Q461" s="122"/>
      <c r="R461" s="122"/>
      <c r="S461" s="284"/>
    </row>
    <row r="462" spans="1:19" ht="21" customHeight="1" x14ac:dyDescent="0.2">
      <c r="A462" s="336"/>
      <c r="B462" s="405" t="s">
        <v>185</v>
      </c>
      <c r="C462" s="406"/>
      <c r="D462" s="407"/>
      <c r="E462" s="88" t="s">
        <v>114</v>
      </c>
      <c r="F462" s="97"/>
      <c r="G462" s="273" t="s">
        <v>83</v>
      </c>
      <c r="H462" s="97"/>
      <c r="I462" s="273" t="s">
        <v>83</v>
      </c>
      <c r="J462" s="97"/>
      <c r="K462" s="97"/>
      <c r="L462" s="97"/>
      <c r="M462" s="97"/>
      <c r="N462" s="97"/>
      <c r="O462" s="97"/>
      <c r="P462" s="97"/>
      <c r="Q462" s="97"/>
      <c r="R462" s="97"/>
      <c r="S462" s="276"/>
    </row>
    <row r="463" spans="1:19" ht="21" customHeight="1" x14ac:dyDescent="0.2">
      <c r="A463" s="336"/>
      <c r="B463" s="408"/>
      <c r="C463" s="409"/>
      <c r="D463" s="410"/>
      <c r="E463" s="102" t="s">
        <v>115</v>
      </c>
      <c r="F463" s="110"/>
      <c r="G463" s="278" t="s">
        <v>83</v>
      </c>
      <c r="H463" s="110"/>
      <c r="I463" s="278" t="s">
        <v>83</v>
      </c>
      <c r="J463" s="110"/>
      <c r="K463" s="110"/>
      <c r="L463" s="110"/>
      <c r="M463" s="110"/>
      <c r="N463" s="110"/>
      <c r="O463" s="110"/>
      <c r="P463" s="110"/>
      <c r="Q463" s="110"/>
      <c r="R463" s="110"/>
      <c r="S463" s="280"/>
    </row>
    <row r="464" spans="1:19" ht="21" customHeight="1" x14ac:dyDescent="0.2">
      <c r="A464" s="336"/>
      <c r="B464" s="411"/>
      <c r="C464" s="412"/>
      <c r="D464" s="413"/>
      <c r="E464" s="114" t="s">
        <v>116</v>
      </c>
      <c r="F464" s="122"/>
      <c r="G464" s="282" t="s">
        <v>83</v>
      </c>
      <c r="H464" s="122"/>
      <c r="I464" s="282" t="s">
        <v>83</v>
      </c>
      <c r="J464" s="122"/>
      <c r="K464" s="122"/>
      <c r="L464" s="122"/>
      <c r="M464" s="122"/>
      <c r="N464" s="122"/>
      <c r="O464" s="122"/>
      <c r="P464" s="122"/>
      <c r="Q464" s="122"/>
      <c r="R464" s="122"/>
      <c r="S464" s="284"/>
    </row>
    <row r="465" spans="1:19" ht="21" customHeight="1" x14ac:dyDescent="0.2">
      <c r="A465" s="336"/>
      <c r="B465" s="405" t="s">
        <v>186</v>
      </c>
      <c r="C465" s="406"/>
      <c r="D465" s="407"/>
      <c r="E465" s="88" t="s">
        <v>114</v>
      </c>
      <c r="F465" s="275"/>
      <c r="G465" s="273" t="s">
        <v>84</v>
      </c>
      <c r="H465" s="97"/>
      <c r="I465" s="273" t="s">
        <v>84</v>
      </c>
      <c r="J465" s="97"/>
      <c r="K465" s="97"/>
      <c r="L465" s="97"/>
      <c r="M465" s="97"/>
      <c r="N465" s="97"/>
      <c r="O465" s="97"/>
      <c r="P465" s="97"/>
      <c r="Q465" s="97"/>
      <c r="R465" s="97"/>
      <c r="S465" s="276"/>
    </row>
    <row r="466" spans="1:19" ht="21" customHeight="1" x14ac:dyDescent="0.2">
      <c r="A466" s="336"/>
      <c r="B466" s="408"/>
      <c r="C466" s="409"/>
      <c r="D466" s="410"/>
      <c r="E466" s="102" t="s">
        <v>115</v>
      </c>
      <c r="F466" s="170"/>
      <c r="G466" s="278" t="s">
        <v>84</v>
      </c>
      <c r="H466" s="110"/>
      <c r="I466" s="278" t="s">
        <v>84</v>
      </c>
      <c r="J466" s="110"/>
      <c r="K466" s="110"/>
      <c r="L466" s="110"/>
      <c r="M466" s="110"/>
      <c r="N466" s="110"/>
      <c r="O466" s="110"/>
      <c r="P466" s="110"/>
      <c r="Q466" s="110"/>
      <c r="R466" s="110"/>
      <c r="S466" s="280"/>
    </row>
    <row r="467" spans="1:19" ht="21" customHeight="1" x14ac:dyDescent="0.2">
      <c r="A467" s="336"/>
      <c r="B467" s="411"/>
      <c r="C467" s="412"/>
      <c r="D467" s="413"/>
      <c r="E467" s="114" t="s">
        <v>116</v>
      </c>
      <c r="F467" s="175"/>
      <c r="G467" s="282" t="s">
        <v>84</v>
      </c>
      <c r="H467" s="122"/>
      <c r="I467" s="282" t="s">
        <v>84</v>
      </c>
      <c r="J467" s="122"/>
      <c r="K467" s="122"/>
      <c r="L467" s="122"/>
      <c r="M467" s="122"/>
      <c r="N467" s="122"/>
      <c r="O467" s="122"/>
      <c r="P467" s="122"/>
      <c r="Q467" s="122"/>
      <c r="R467" s="122"/>
      <c r="S467" s="284"/>
    </row>
    <row r="468" spans="1:19" ht="21" customHeight="1" x14ac:dyDescent="0.2">
      <c r="A468" s="336"/>
      <c r="B468" s="405" t="s">
        <v>187</v>
      </c>
      <c r="C468" s="406"/>
      <c r="D468" s="407"/>
      <c r="E468" s="88" t="s">
        <v>114</v>
      </c>
      <c r="F468" s="275"/>
      <c r="G468" s="273" t="s">
        <v>99</v>
      </c>
      <c r="H468" s="97"/>
      <c r="I468" s="273" t="s">
        <v>99</v>
      </c>
      <c r="J468" s="97"/>
      <c r="K468" s="97"/>
      <c r="L468" s="97"/>
      <c r="M468" s="97"/>
      <c r="N468" s="97"/>
      <c r="O468" s="97"/>
      <c r="P468" s="97"/>
      <c r="Q468" s="97"/>
      <c r="R468" s="97"/>
      <c r="S468" s="276"/>
    </row>
    <row r="469" spans="1:19" ht="21" customHeight="1" x14ac:dyDescent="0.2">
      <c r="A469" s="336"/>
      <c r="B469" s="408"/>
      <c r="C469" s="409"/>
      <c r="D469" s="410"/>
      <c r="E469" s="102" t="s">
        <v>115</v>
      </c>
      <c r="F469" s="170"/>
      <c r="G469" s="278" t="s">
        <v>99</v>
      </c>
      <c r="H469" s="110"/>
      <c r="I469" s="278" t="s">
        <v>99</v>
      </c>
      <c r="J469" s="110"/>
      <c r="K469" s="110"/>
      <c r="L469" s="110"/>
      <c r="M469" s="110"/>
      <c r="N469" s="110"/>
      <c r="O469" s="110"/>
      <c r="P469" s="110"/>
      <c r="Q469" s="110"/>
      <c r="R469" s="110"/>
      <c r="S469" s="280"/>
    </row>
    <row r="470" spans="1:19" ht="21" customHeight="1" x14ac:dyDescent="0.2">
      <c r="A470" s="336"/>
      <c r="B470" s="411"/>
      <c r="C470" s="412"/>
      <c r="D470" s="413"/>
      <c r="E470" s="114" t="s">
        <v>116</v>
      </c>
      <c r="F470" s="175"/>
      <c r="G470" s="282" t="s">
        <v>99</v>
      </c>
      <c r="H470" s="122"/>
      <c r="I470" s="282" t="s">
        <v>99</v>
      </c>
      <c r="J470" s="122"/>
      <c r="K470" s="122"/>
      <c r="L470" s="122"/>
      <c r="M470" s="122"/>
      <c r="N470" s="122"/>
      <c r="O470" s="122"/>
      <c r="P470" s="122"/>
      <c r="Q470" s="122"/>
      <c r="R470" s="122"/>
      <c r="S470" s="284"/>
    </row>
    <row r="471" spans="1:19" ht="21" customHeight="1" x14ac:dyDescent="0.2">
      <c r="A471" s="176" t="s">
        <v>463</v>
      </c>
      <c r="B471" s="430" t="s">
        <v>322</v>
      </c>
      <c r="C471" s="431"/>
      <c r="D471" s="431"/>
      <c r="E471" s="432"/>
      <c r="F471" s="202"/>
      <c r="G471" s="77" t="s">
        <v>118</v>
      </c>
      <c r="H471" s="79"/>
      <c r="I471" s="77" t="s">
        <v>118</v>
      </c>
      <c r="J471" s="79"/>
      <c r="K471" s="79"/>
      <c r="L471" s="79"/>
      <c r="M471" s="79"/>
      <c r="N471" s="79"/>
      <c r="O471" s="79"/>
      <c r="P471" s="79"/>
      <c r="Q471" s="79"/>
      <c r="R471" s="79"/>
      <c r="S471" s="270"/>
    </row>
    <row r="472" spans="1:19" ht="21" customHeight="1" x14ac:dyDescent="0.2">
      <c r="A472" s="336" t="s">
        <v>464</v>
      </c>
      <c r="B472" s="582" t="s">
        <v>319</v>
      </c>
      <c r="C472" s="409"/>
      <c r="D472" s="410"/>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08"/>
      <c r="C473" s="409"/>
      <c r="D473" s="410"/>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11"/>
      <c r="C474" s="412"/>
      <c r="D474" s="413"/>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05" t="s">
        <v>323</v>
      </c>
      <c r="C475" s="406"/>
      <c r="D475" s="407"/>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08"/>
      <c r="C476" s="409"/>
      <c r="D476" s="410"/>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11"/>
      <c r="C477" s="412"/>
      <c r="D477" s="413"/>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430" t="s">
        <v>140</v>
      </c>
      <c r="C478" s="431"/>
      <c r="D478" s="431"/>
      <c r="E478" s="432"/>
      <c r="F478" s="79"/>
      <c r="G478" s="77" t="s">
        <v>277</v>
      </c>
      <c r="H478" s="79"/>
      <c r="I478" s="77" t="s">
        <v>277</v>
      </c>
      <c r="J478" s="79"/>
      <c r="K478" s="79"/>
      <c r="L478" s="79"/>
      <c r="M478" s="79"/>
      <c r="N478" s="79"/>
      <c r="O478" s="79"/>
      <c r="P478" s="79"/>
      <c r="Q478" s="79"/>
      <c r="R478" s="79"/>
      <c r="S478" s="270"/>
    </row>
    <row r="479" spans="1:19" ht="21" customHeight="1" x14ac:dyDescent="0.2">
      <c r="A479" s="336"/>
      <c r="B479" s="430" t="s">
        <v>278</v>
      </c>
      <c r="C479" s="431"/>
      <c r="D479" s="431"/>
      <c r="E479" s="432"/>
      <c r="F479" s="79"/>
      <c r="G479" s="77" t="s">
        <v>277</v>
      </c>
      <c r="H479" s="79"/>
      <c r="I479" s="77" t="s">
        <v>277</v>
      </c>
      <c r="J479" s="79"/>
      <c r="K479" s="79"/>
      <c r="L479" s="79"/>
      <c r="M479" s="79"/>
      <c r="N479" s="79"/>
      <c r="O479" s="79"/>
      <c r="P479" s="79"/>
      <c r="Q479" s="79"/>
      <c r="R479" s="79"/>
      <c r="S479" s="270"/>
    </row>
    <row r="480" spans="1:19" ht="21" customHeight="1" x14ac:dyDescent="0.2">
      <c r="A480" s="336"/>
      <c r="B480" s="430" t="s">
        <v>279</v>
      </c>
      <c r="C480" s="431"/>
      <c r="D480" s="431"/>
      <c r="E480" s="432"/>
      <c r="F480" s="79"/>
      <c r="G480" s="77" t="s">
        <v>277</v>
      </c>
      <c r="H480" s="79"/>
      <c r="I480" s="77" t="s">
        <v>277</v>
      </c>
      <c r="J480" s="79"/>
      <c r="K480" s="79"/>
      <c r="L480" s="79"/>
      <c r="M480" s="79"/>
      <c r="N480" s="79"/>
      <c r="O480" s="79"/>
      <c r="P480" s="79"/>
      <c r="Q480" s="79"/>
      <c r="R480" s="79"/>
      <c r="S480" s="270"/>
    </row>
    <row r="481" spans="1:19" ht="21" customHeight="1" x14ac:dyDescent="0.2">
      <c r="A481" s="336"/>
      <c r="B481" s="430" t="s">
        <v>280</v>
      </c>
      <c r="C481" s="431"/>
      <c r="D481" s="431"/>
      <c r="E481" s="432"/>
      <c r="F481" s="79"/>
      <c r="G481" s="77" t="s">
        <v>277</v>
      </c>
      <c r="H481" s="79"/>
      <c r="I481" s="77" t="s">
        <v>277</v>
      </c>
      <c r="J481" s="79"/>
      <c r="K481" s="79"/>
      <c r="L481" s="79"/>
      <c r="M481" s="79"/>
      <c r="N481" s="79"/>
      <c r="O481" s="79"/>
      <c r="P481" s="79"/>
      <c r="Q481" s="79"/>
      <c r="R481" s="79"/>
      <c r="S481" s="270"/>
    </row>
    <row r="482" spans="1:19" ht="21" customHeight="1" x14ac:dyDescent="0.2">
      <c r="A482" s="336"/>
      <c r="B482" s="405" t="s">
        <v>281</v>
      </c>
      <c r="C482" s="406"/>
      <c r="D482" s="407"/>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08"/>
      <c r="C483" s="409"/>
      <c r="D483" s="410"/>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11"/>
      <c r="C484" s="412"/>
      <c r="D484" s="413"/>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430" t="s">
        <v>50</v>
      </c>
      <c r="C485" s="431"/>
      <c r="D485" s="431"/>
      <c r="E485" s="432"/>
      <c r="F485" s="79"/>
      <c r="G485" s="77" t="s">
        <v>363</v>
      </c>
      <c r="H485" s="122"/>
      <c r="I485" s="78" t="s">
        <v>363</v>
      </c>
      <c r="J485" s="79"/>
      <c r="K485" s="79"/>
      <c r="L485" s="79"/>
      <c r="M485" s="79"/>
      <c r="N485" s="79"/>
      <c r="O485" s="79"/>
      <c r="P485" s="79"/>
      <c r="Q485" s="79"/>
      <c r="R485" s="79"/>
      <c r="S485" s="270"/>
    </row>
    <row r="486" spans="1:19" ht="21" customHeight="1" x14ac:dyDescent="0.2">
      <c r="A486" s="336"/>
      <c r="B486" s="484" t="s">
        <v>119</v>
      </c>
      <c r="C486" s="485"/>
      <c r="D486" s="431"/>
      <c r="E486" s="432"/>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61" t="s">
        <v>437</v>
      </c>
      <c r="E487" s="461"/>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61" t="s">
        <v>436</v>
      </c>
      <c r="E488" s="461"/>
      <c r="F488" s="79"/>
      <c r="G488" s="78" t="s">
        <v>71</v>
      </c>
      <c r="H488" s="79"/>
      <c r="I488" s="78"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77" t="s">
        <v>363</v>
      </c>
      <c r="H489" s="300"/>
      <c r="I489" s="77"/>
      <c r="J489" s="79"/>
      <c r="K489" s="79"/>
      <c r="L489" s="79"/>
      <c r="M489" s="79"/>
      <c r="N489" s="79"/>
      <c r="O489" s="79"/>
      <c r="P489" s="79"/>
      <c r="Q489" s="79"/>
      <c r="R489" s="79"/>
      <c r="S489" s="270"/>
    </row>
    <row r="490" spans="1:19" ht="21" customHeight="1" x14ac:dyDescent="0.2">
      <c r="A490" s="76"/>
      <c r="B490" s="430" t="s">
        <v>347</v>
      </c>
      <c r="C490" s="431"/>
      <c r="D490" s="431"/>
      <c r="E490" s="432"/>
      <c r="F490" s="202"/>
      <c r="G490" s="77" t="s">
        <v>124</v>
      </c>
      <c r="H490" s="79"/>
      <c r="I490" s="77" t="s">
        <v>124</v>
      </c>
      <c r="J490" s="79"/>
      <c r="K490" s="79"/>
      <c r="L490" s="79"/>
      <c r="M490" s="79"/>
      <c r="N490" s="79"/>
      <c r="O490" s="79"/>
      <c r="P490" s="79"/>
      <c r="Q490" s="79"/>
      <c r="R490" s="79"/>
      <c r="S490" s="270"/>
    </row>
    <row r="491" spans="1:19" ht="21" customHeight="1" x14ac:dyDescent="0.2">
      <c r="A491" s="336"/>
      <c r="B491" s="421" t="s">
        <v>120</v>
      </c>
      <c r="C491" s="423"/>
      <c r="D491" s="161" t="s">
        <v>122</v>
      </c>
      <c r="E491" s="78"/>
      <c r="F491" s="202"/>
      <c r="G491" s="77" t="s">
        <v>84</v>
      </c>
      <c r="H491" s="300"/>
      <c r="I491" s="77"/>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84</v>
      </c>
      <c r="H492" s="129"/>
      <c r="I492" s="273"/>
      <c r="J492" s="97"/>
      <c r="K492" s="97"/>
      <c r="L492" s="97"/>
      <c r="M492" s="97"/>
      <c r="N492" s="97"/>
      <c r="O492" s="97"/>
      <c r="P492" s="97"/>
      <c r="Q492" s="97"/>
      <c r="R492" s="97"/>
      <c r="S492" s="294"/>
    </row>
    <row r="493" spans="1:19" ht="21" customHeight="1" x14ac:dyDescent="0.2">
      <c r="A493" s="336"/>
      <c r="B493" s="424"/>
      <c r="C493" s="426"/>
      <c r="D493" s="450"/>
      <c r="E493" s="102" t="s">
        <v>115</v>
      </c>
      <c r="F493" s="170"/>
      <c r="G493" s="278" t="s">
        <v>84</v>
      </c>
      <c r="H493" s="138"/>
      <c r="I493" s="278"/>
      <c r="J493" s="110"/>
      <c r="K493" s="110"/>
      <c r="L493" s="110"/>
      <c r="M493" s="110"/>
      <c r="N493" s="110"/>
      <c r="O493" s="110"/>
      <c r="P493" s="110"/>
      <c r="Q493" s="110"/>
      <c r="R493" s="110"/>
      <c r="S493" s="280"/>
    </row>
    <row r="494" spans="1:19" ht="21" customHeight="1" x14ac:dyDescent="0.2">
      <c r="A494" s="336"/>
      <c r="B494" s="427"/>
      <c r="C494" s="429"/>
      <c r="D494" s="450"/>
      <c r="E494" s="114" t="s">
        <v>116</v>
      </c>
      <c r="F494" s="175"/>
      <c r="G494" s="116" t="s">
        <v>84</v>
      </c>
      <c r="H494" s="119"/>
      <c r="I494" s="116"/>
      <c r="J494" s="122"/>
      <c r="K494" s="122"/>
      <c r="L494" s="122"/>
      <c r="M494" s="122"/>
      <c r="N494" s="122"/>
      <c r="O494" s="122"/>
      <c r="P494" s="122"/>
      <c r="Q494" s="122"/>
      <c r="R494" s="122"/>
      <c r="S494" s="290"/>
    </row>
    <row r="495" spans="1:19" ht="21" customHeight="1" x14ac:dyDescent="0.2">
      <c r="A495" s="336"/>
      <c r="B495" s="430" t="s">
        <v>469</v>
      </c>
      <c r="C495" s="431"/>
      <c r="D495" s="431"/>
      <c r="E495" s="432"/>
      <c r="F495" s="79"/>
      <c r="G495" s="77" t="s">
        <v>99</v>
      </c>
      <c r="H495" s="79"/>
      <c r="I495" s="77" t="s">
        <v>99</v>
      </c>
      <c r="J495" s="79"/>
      <c r="K495" s="79"/>
      <c r="L495" s="79"/>
      <c r="M495" s="79"/>
      <c r="N495" s="79"/>
      <c r="O495" s="79"/>
      <c r="P495" s="79"/>
      <c r="Q495" s="79"/>
      <c r="R495" s="79"/>
      <c r="S495" s="270"/>
    </row>
    <row r="496" spans="1:19" ht="21" customHeight="1" x14ac:dyDescent="0.2">
      <c r="A496" s="336"/>
      <c r="B496" s="430" t="s">
        <v>470</v>
      </c>
      <c r="C496" s="589"/>
      <c r="D496" s="589"/>
      <c r="E496" s="590"/>
      <c r="F496" s="79"/>
      <c r="G496" s="77" t="s">
        <v>63</v>
      </c>
      <c r="H496" s="79"/>
      <c r="I496" s="77" t="s">
        <v>99</v>
      </c>
      <c r="J496" s="79"/>
      <c r="K496" s="79"/>
      <c r="L496" s="79"/>
      <c r="M496" s="79"/>
      <c r="N496" s="79"/>
      <c r="O496" s="79"/>
      <c r="P496" s="79"/>
      <c r="Q496" s="79"/>
      <c r="R496" s="79"/>
      <c r="S496" s="270"/>
    </row>
    <row r="497" spans="1:19" ht="21" customHeight="1" x14ac:dyDescent="0.2">
      <c r="A497" s="336"/>
      <c r="B497" s="430" t="s">
        <v>271</v>
      </c>
      <c r="C497" s="431"/>
      <c r="D497" s="431"/>
      <c r="E497" s="432"/>
      <c r="F497" s="79"/>
      <c r="G497" s="77" t="s">
        <v>71</v>
      </c>
      <c r="H497" s="79"/>
      <c r="I497" s="77" t="s">
        <v>71</v>
      </c>
      <c r="J497" s="79"/>
      <c r="K497" s="79"/>
      <c r="L497" s="79"/>
      <c r="M497" s="79"/>
      <c r="N497" s="79"/>
      <c r="O497" s="79"/>
      <c r="P497" s="79"/>
      <c r="Q497" s="79"/>
      <c r="R497" s="79"/>
      <c r="S497" s="270"/>
    </row>
    <row r="498" spans="1:19" ht="21" customHeight="1" x14ac:dyDescent="0.2">
      <c r="A498" s="336"/>
      <c r="B498" s="459" t="s">
        <v>519</v>
      </c>
      <c r="C498" s="459"/>
      <c r="D498" s="459"/>
      <c r="E498" s="460"/>
      <c r="F498" s="79"/>
      <c r="G498" s="77" t="s">
        <v>71</v>
      </c>
      <c r="H498" s="79"/>
      <c r="I498" s="77" t="s">
        <v>71</v>
      </c>
      <c r="J498" s="79"/>
      <c r="K498" s="79"/>
      <c r="L498" s="79"/>
      <c r="M498" s="79"/>
      <c r="N498" s="79"/>
      <c r="O498" s="79"/>
      <c r="P498" s="79"/>
      <c r="Q498" s="79"/>
      <c r="R498" s="79"/>
      <c r="S498" s="270"/>
    </row>
    <row r="499" spans="1:19" ht="21" customHeight="1" x14ac:dyDescent="0.2">
      <c r="A499" s="336"/>
      <c r="B499" s="453" t="s">
        <v>421</v>
      </c>
      <c r="C499" s="453"/>
      <c r="D499" s="453"/>
      <c r="E499" s="454"/>
      <c r="F499" s="79"/>
      <c r="G499" s="77" t="s">
        <v>124</v>
      </c>
      <c r="H499" s="79"/>
      <c r="I499" s="77" t="s">
        <v>124</v>
      </c>
      <c r="J499" s="79"/>
      <c r="K499" s="79"/>
      <c r="L499" s="79"/>
      <c r="M499" s="79"/>
      <c r="N499" s="79"/>
      <c r="O499" s="79"/>
      <c r="P499" s="79"/>
      <c r="Q499" s="79"/>
      <c r="R499" s="79"/>
      <c r="S499" s="270"/>
    </row>
    <row r="500" spans="1:19" ht="21" customHeight="1" x14ac:dyDescent="0.2">
      <c r="A500" s="336"/>
      <c r="B500" s="453" t="s">
        <v>422</v>
      </c>
      <c r="C500" s="453"/>
      <c r="D500" s="453"/>
      <c r="E500" s="454"/>
      <c r="F500" s="79"/>
      <c r="G500" s="77" t="s">
        <v>124</v>
      </c>
      <c r="H500" s="79"/>
      <c r="I500" s="77" t="s">
        <v>124</v>
      </c>
      <c r="J500" s="79"/>
      <c r="K500" s="79"/>
      <c r="L500" s="79"/>
      <c r="M500" s="79"/>
      <c r="N500" s="79"/>
      <c r="O500" s="79"/>
      <c r="P500" s="79"/>
      <c r="Q500" s="79"/>
      <c r="R500" s="79"/>
      <c r="S500" s="270"/>
    </row>
    <row r="501" spans="1:19" ht="21" customHeight="1" x14ac:dyDescent="0.2">
      <c r="A501" s="337" t="s">
        <v>498</v>
      </c>
      <c r="B501" s="452" t="s">
        <v>423</v>
      </c>
      <c r="C501" s="453"/>
      <c r="D501" s="453"/>
      <c r="E501" s="454"/>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77" t="s">
        <v>99</v>
      </c>
      <c r="H502" s="79"/>
      <c r="I502" s="77" t="s">
        <v>99</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77" t="s">
        <v>99</v>
      </c>
      <c r="H503" s="79"/>
      <c r="I503" s="77" t="s">
        <v>99</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77" t="s">
        <v>99</v>
      </c>
      <c r="H504" s="79"/>
      <c r="I504" s="77" t="s">
        <v>99</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77" t="s">
        <v>99</v>
      </c>
      <c r="H505" s="79"/>
      <c r="I505" s="77" t="s">
        <v>99</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77" t="s">
        <v>99</v>
      </c>
      <c r="H506" s="79"/>
      <c r="I506" s="77" t="s">
        <v>99</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77" t="s">
        <v>99</v>
      </c>
      <c r="H507" s="79"/>
      <c r="I507" s="77" t="s">
        <v>99</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77" t="s">
        <v>99</v>
      </c>
      <c r="H508" s="79"/>
      <c r="I508" s="77" t="s">
        <v>99</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77" t="s">
        <v>99</v>
      </c>
      <c r="H509" s="79"/>
      <c r="I509" s="77" t="s">
        <v>99</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77" t="s">
        <v>99</v>
      </c>
      <c r="H510" s="79"/>
      <c r="I510" s="77" t="s">
        <v>99</v>
      </c>
      <c r="J510" s="79"/>
      <c r="K510" s="79"/>
      <c r="L510" s="79"/>
      <c r="M510" s="79"/>
      <c r="N510" s="79"/>
      <c r="O510" s="79"/>
      <c r="P510" s="79"/>
      <c r="Q510" s="79"/>
      <c r="R510" s="79"/>
      <c r="S510" s="271"/>
    </row>
    <row r="511" spans="1:19" ht="21" customHeight="1" x14ac:dyDescent="0.2">
      <c r="A511" s="337" t="s">
        <v>467</v>
      </c>
      <c r="B511" s="430"/>
      <c r="C511" s="431"/>
      <c r="D511" s="431"/>
      <c r="E511" s="548"/>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430" t="s">
        <v>52</v>
      </c>
      <c r="C512" s="431"/>
      <c r="D512" s="431"/>
      <c r="E512" s="432"/>
      <c r="F512" s="202"/>
      <c r="G512" s="77" t="s">
        <v>124</v>
      </c>
      <c r="H512" s="300"/>
      <c r="I512" s="77"/>
      <c r="J512" s="79"/>
      <c r="K512" s="79"/>
      <c r="L512" s="79"/>
      <c r="M512" s="79"/>
      <c r="N512" s="79"/>
      <c r="O512" s="79"/>
      <c r="P512" s="79"/>
      <c r="Q512" s="79"/>
      <c r="R512" s="79"/>
      <c r="S512" s="271"/>
    </row>
    <row r="513" spans="1:19" ht="21" customHeight="1" x14ac:dyDescent="0.2">
      <c r="A513" s="76"/>
      <c r="B513" s="430" t="s">
        <v>125</v>
      </c>
      <c r="C513" s="431"/>
      <c r="D513" s="431"/>
      <c r="E513" s="432"/>
      <c r="F513" s="79"/>
      <c r="G513" s="78" t="s">
        <v>124</v>
      </c>
      <c r="H513" s="79"/>
      <c r="I513" s="78" t="s">
        <v>124</v>
      </c>
      <c r="J513" s="89"/>
      <c r="K513" s="89"/>
      <c r="L513" s="89"/>
      <c r="M513" s="89"/>
      <c r="N513" s="89"/>
      <c r="O513" s="89"/>
      <c r="P513" s="89"/>
      <c r="Q513" s="89"/>
      <c r="R513" s="89"/>
      <c r="S513" s="304"/>
    </row>
    <row r="514" spans="1:19" ht="21" customHeight="1" x14ac:dyDescent="0.2">
      <c r="A514" s="76"/>
      <c r="B514" s="480" t="s">
        <v>126</v>
      </c>
      <c r="C514" s="481"/>
      <c r="D514" s="481"/>
      <c r="E514" s="482"/>
      <c r="F514" s="79"/>
      <c r="G514" s="78" t="s">
        <v>124</v>
      </c>
      <c r="H514" s="79"/>
      <c r="I514" s="78" t="s">
        <v>124</v>
      </c>
      <c r="J514" s="97"/>
      <c r="K514" s="97"/>
      <c r="L514" s="97"/>
      <c r="M514" s="97"/>
      <c r="N514" s="97"/>
      <c r="O514" s="97"/>
      <c r="P514" s="97"/>
      <c r="Q514" s="97"/>
      <c r="R514" s="97"/>
      <c r="S514" s="305"/>
    </row>
    <row r="515" spans="1:19" ht="21" customHeight="1" x14ac:dyDescent="0.2">
      <c r="A515" s="76"/>
      <c r="B515" s="421" t="s">
        <v>283</v>
      </c>
      <c r="C515" s="422"/>
      <c r="D515" s="423"/>
      <c r="E515" s="88" t="s">
        <v>284</v>
      </c>
      <c r="F515" s="275"/>
      <c r="G515" s="92" t="s">
        <v>124</v>
      </c>
      <c r="H515" s="129"/>
      <c r="I515" s="92"/>
      <c r="J515" s="97"/>
      <c r="K515" s="97"/>
      <c r="L515" s="97"/>
      <c r="M515" s="97"/>
      <c r="N515" s="97"/>
      <c r="O515" s="97"/>
      <c r="P515" s="97"/>
      <c r="Q515" s="97"/>
      <c r="R515" s="97"/>
      <c r="S515" s="305"/>
    </row>
    <row r="516" spans="1:19" ht="21" customHeight="1" x14ac:dyDescent="0.2">
      <c r="A516" s="76"/>
      <c r="B516" s="427"/>
      <c r="C516" s="428"/>
      <c r="D516" s="429"/>
      <c r="E516" s="114" t="s">
        <v>285</v>
      </c>
      <c r="F516" s="306"/>
      <c r="G516" s="31" t="s">
        <v>124</v>
      </c>
      <c r="H516" s="307"/>
      <c r="J516" s="183"/>
      <c r="K516" s="183"/>
      <c r="L516" s="183"/>
      <c r="M516" s="183"/>
      <c r="N516" s="183"/>
      <c r="O516" s="183"/>
      <c r="P516" s="183"/>
      <c r="Q516" s="183"/>
      <c r="R516" s="183"/>
      <c r="S516" s="308"/>
    </row>
    <row r="517" spans="1:19" ht="21" customHeight="1" x14ac:dyDescent="0.2">
      <c r="A517" s="76"/>
      <c r="B517" s="421" t="s">
        <v>155</v>
      </c>
      <c r="C517" s="422"/>
      <c r="D517" s="422"/>
      <c r="E517" s="423"/>
      <c r="F517" s="97"/>
      <c r="G517" s="273" t="s">
        <v>124</v>
      </c>
      <c r="H517" s="97"/>
      <c r="I517" s="92" t="s">
        <v>124</v>
      </c>
      <c r="J517" s="97"/>
      <c r="K517" s="97"/>
      <c r="L517" s="97"/>
      <c r="M517" s="97"/>
      <c r="N517" s="97"/>
      <c r="O517" s="97"/>
      <c r="P517" s="97"/>
      <c r="Q517" s="97"/>
      <c r="R517" s="97"/>
      <c r="S517" s="305"/>
    </row>
    <row r="518" spans="1:19" ht="21" customHeight="1" x14ac:dyDescent="0.2">
      <c r="A518" s="76"/>
      <c r="B518" s="101"/>
      <c r="C518" s="561" t="s">
        <v>258</v>
      </c>
      <c r="D518" s="562"/>
      <c r="E518" s="563"/>
      <c r="F518" s="141"/>
      <c r="G518" s="287" t="s">
        <v>124</v>
      </c>
      <c r="H518" s="158"/>
      <c r="I518" s="287"/>
      <c r="J518" s="141"/>
      <c r="K518" s="141"/>
      <c r="L518" s="141"/>
      <c r="M518" s="141"/>
      <c r="N518" s="141"/>
      <c r="O518" s="141"/>
      <c r="P518" s="141"/>
      <c r="Q518" s="141"/>
      <c r="R518" s="141"/>
      <c r="S518" s="309"/>
    </row>
    <row r="519" spans="1:19" ht="21" customHeight="1" x14ac:dyDescent="0.2">
      <c r="A519" s="76"/>
      <c r="B519" s="101"/>
      <c r="C519" s="310"/>
      <c r="D519" s="456" t="s">
        <v>156</v>
      </c>
      <c r="E519" s="458"/>
      <c r="F519" s="141"/>
      <c r="G519" s="287" t="s">
        <v>124</v>
      </c>
      <c r="H519" s="158"/>
      <c r="I519" s="287"/>
      <c r="J519" s="141"/>
      <c r="K519" s="141"/>
      <c r="L519" s="141"/>
      <c r="M519" s="141"/>
      <c r="N519" s="141"/>
      <c r="O519" s="141"/>
      <c r="P519" s="141"/>
      <c r="Q519" s="141"/>
      <c r="R519" s="141"/>
      <c r="S519" s="309"/>
    </row>
    <row r="520" spans="1:19" ht="21" customHeight="1" x14ac:dyDescent="0.2">
      <c r="A520" s="76"/>
      <c r="B520" s="101"/>
      <c r="C520" s="561" t="s">
        <v>255</v>
      </c>
      <c r="D520" s="562"/>
      <c r="E520" s="563"/>
      <c r="F520" s="141"/>
      <c r="G520" s="287" t="s">
        <v>124</v>
      </c>
      <c r="H520" s="158"/>
      <c r="I520" s="287"/>
      <c r="J520" s="141"/>
      <c r="K520" s="141"/>
      <c r="L520" s="141"/>
      <c r="M520" s="141"/>
      <c r="N520" s="141"/>
      <c r="O520" s="141"/>
      <c r="P520" s="141"/>
      <c r="Q520" s="141"/>
      <c r="R520" s="141"/>
      <c r="S520" s="309"/>
    </row>
    <row r="521" spans="1:19" ht="21" customHeight="1" x14ac:dyDescent="0.2">
      <c r="A521" s="76"/>
      <c r="B521" s="430" t="s">
        <v>214</v>
      </c>
      <c r="C521" s="431"/>
      <c r="D521" s="431"/>
      <c r="E521" s="432"/>
      <c r="F521" s="79"/>
      <c r="G521" s="77" t="s">
        <v>124</v>
      </c>
      <c r="H521" s="79"/>
      <c r="I521" s="78" t="s">
        <v>124</v>
      </c>
      <c r="J521" s="89"/>
      <c r="K521" s="89"/>
      <c r="L521" s="89"/>
      <c r="M521" s="89"/>
      <c r="N521" s="89"/>
      <c r="O521" s="89"/>
      <c r="P521" s="89"/>
      <c r="Q521" s="89"/>
      <c r="R521" s="89"/>
      <c r="S521" s="304"/>
    </row>
    <row r="522" spans="1:19" ht="21" customHeight="1" x14ac:dyDescent="0.2">
      <c r="A522" s="76"/>
      <c r="B522" s="430" t="s">
        <v>252</v>
      </c>
      <c r="C522" s="431"/>
      <c r="D522" s="431"/>
      <c r="E522" s="432"/>
      <c r="F522" s="79"/>
      <c r="G522" s="77" t="s">
        <v>124</v>
      </c>
      <c r="H522" s="79"/>
      <c r="I522" s="78" t="s">
        <v>124</v>
      </c>
      <c r="J522" s="89"/>
      <c r="K522" s="89"/>
      <c r="L522" s="89"/>
      <c r="M522" s="89"/>
      <c r="N522" s="89"/>
      <c r="O522" s="89"/>
      <c r="P522" s="89"/>
      <c r="Q522" s="89"/>
      <c r="R522" s="89"/>
      <c r="S522" s="304"/>
    </row>
    <row r="523" spans="1:19" ht="21" customHeight="1" x14ac:dyDescent="0.2">
      <c r="A523" s="76"/>
      <c r="B523" s="430" t="s">
        <v>361</v>
      </c>
      <c r="C523" s="431"/>
      <c r="D523" s="431"/>
      <c r="E523" s="432"/>
      <c r="F523" s="79"/>
      <c r="G523" s="77" t="s">
        <v>124</v>
      </c>
      <c r="H523" s="79"/>
      <c r="I523" s="78" t="s">
        <v>124</v>
      </c>
      <c r="J523" s="89"/>
      <c r="K523" s="89"/>
      <c r="L523" s="89"/>
      <c r="M523" s="89"/>
      <c r="N523" s="89"/>
      <c r="O523" s="89"/>
      <c r="P523" s="89"/>
      <c r="Q523" s="89"/>
      <c r="R523" s="89"/>
      <c r="S523" s="304"/>
    </row>
    <row r="524" spans="1:19" ht="21" customHeight="1" x14ac:dyDescent="0.2">
      <c r="A524" s="76"/>
      <c r="B524" s="430" t="s">
        <v>215</v>
      </c>
      <c r="C524" s="431"/>
      <c r="D524" s="431"/>
      <c r="E524" s="432"/>
      <c r="F524" s="79"/>
      <c r="G524" s="77" t="s">
        <v>124</v>
      </c>
      <c r="H524" s="79"/>
      <c r="I524" s="78" t="s">
        <v>124</v>
      </c>
      <c r="J524" s="89"/>
      <c r="K524" s="89"/>
      <c r="L524" s="89"/>
      <c r="M524" s="89"/>
      <c r="N524" s="89"/>
      <c r="O524" s="89"/>
      <c r="P524" s="89"/>
      <c r="Q524" s="89"/>
      <c r="R524" s="89"/>
      <c r="S524" s="304"/>
    </row>
    <row r="525" spans="1:19" ht="21" customHeight="1" x14ac:dyDescent="0.2">
      <c r="A525" s="76"/>
      <c r="B525" s="430" t="s">
        <v>362</v>
      </c>
      <c r="C525" s="431"/>
      <c r="D525" s="431"/>
      <c r="E525" s="432"/>
      <c r="F525" s="303"/>
      <c r="G525" s="31" t="s">
        <v>124</v>
      </c>
      <c r="H525" s="89"/>
      <c r="I525" s="31" t="s">
        <v>124</v>
      </c>
      <c r="J525" s="89"/>
      <c r="K525" s="89"/>
      <c r="L525" s="89"/>
      <c r="M525" s="89"/>
      <c r="N525" s="89"/>
      <c r="O525" s="89"/>
      <c r="P525" s="89"/>
      <c r="Q525" s="89"/>
      <c r="R525" s="89"/>
      <c r="S525" s="304"/>
    </row>
    <row r="526" spans="1:19" ht="21" customHeight="1" x14ac:dyDescent="0.2">
      <c r="A526" s="76"/>
      <c r="B526" s="430" t="s">
        <v>272</v>
      </c>
      <c r="C526" s="431"/>
      <c r="D526" s="431"/>
      <c r="E526" s="432"/>
      <c r="F526" s="79"/>
      <c r="G526" s="77" t="s">
        <v>124</v>
      </c>
      <c r="H526" s="79"/>
      <c r="I526" s="78" t="s">
        <v>124</v>
      </c>
      <c r="J526" s="89"/>
      <c r="K526" s="89"/>
      <c r="L526" s="89"/>
      <c r="M526" s="89"/>
      <c r="N526" s="89"/>
      <c r="O526" s="89"/>
      <c r="P526" s="89"/>
      <c r="Q526" s="89"/>
      <c r="R526" s="89"/>
      <c r="S526" s="304"/>
    </row>
    <row r="527" spans="1:19" ht="21" customHeight="1" x14ac:dyDescent="0.2">
      <c r="A527" s="76"/>
      <c r="B527" s="430" t="s">
        <v>263</v>
      </c>
      <c r="C527" s="431"/>
      <c r="D527" s="431"/>
      <c r="E527" s="432"/>
      <c r="F527" s="303"/>
      <c r="G527" s="31" t="s">
        <v>124</v>
      </c>
      <c r="H527" s="89"/>
      <c r="I527" s="31" t="s">
        <v>124</v>
      </c>
      <c r="J527" s="89"/>
      <c r="K527" s="89"/>
      <c r="L527" s="89"/>
      <c r="M527" s="89"/>
      <c r="N527" s="89"/>
      <c r="O527" s="89"/>
      <c r="P527" s="89"/>
      <c r="Q527" s="89"/>
      <c r="R527" s="89"/>
      <c r="S527" s="304"/>
    </row>
    <row r="528" spans="1:19" ht="21" customHeight="1" x14ac:dyDescent="0.2">
      <c r="A528" s="76"/>
      <c r="B528" s="430" t="s">
        <v>233</v>
      </c>
      <c r="C528" s="431"/>
      <c r="D528" s="431"/>
      <c r="E528" s="432"/>
      <c r="F528" s="79"/>
      <c r="G528" s="77" t="s">
        <v>124</v>
      </c>
      <c r="H528" s="79"/>
      <c r="I528" s="78" t="s">
        <v>124</v>
      </c>
      <c r="J528" s="89"/>
      <c r="K528" s="89"/>
      <c r="L528" s="89"/>
      <c r="M528" s="89"/>
      <c r="N528" s="89"/>
      <c r="O528" s="89"/>
      <c r="P528" s="89"/>
      <c r="Q528" s="89"/>
      <c r="R528" s="89"/>
      <c r="S528" s="304"/>
    </row>
    <row r="529" spans="1:19" ht="21" customHeight="1" x14ac:dyDescent="0.2">
      <c r="A529" s="76"/>
      <c r="B529" s="430" t="s">
        <v>264</v>
      </c>
      <c r="C529" s="431"/>
      <c r="D529" s="431"/>
      <c r="E529" s="432"/>
      <c r="F529" s="79"/>
      <c r="G529" s="77" t="s">
        <v>124</v>
      </c>
      <c r="H529" s="79"/>
      <c r="I529" s="78" t="s">
        <v>124</v>
      </c>
      <c r="J529" s="89"/>
      <c r="K529" s="89"/>
      <c r="L529" s="89"/>
      <c r="M529" s="89"/>
      <c r="N529" s="89"/>
      <c r="O529" s="89"/>
      <c r="P529" s="89"/>
      <c r="Q529" s="89"/>
      <c r="R529" s="89"/>
      <c r="S529" s="304"/>
    </row>
    <row r="530" spans="1:19" ht="21" customHeight="1" x14ac:dyDescent="0.2">
      <c r="A530" s="76"/>
      <c r="B530" s="484" t="s">
        <v>234</v>
      </c>
      <c r="C530" s="485"/>
      <c r="D530" s="485"/>
      <c r="E530" s="486"/>
      <c r="F530" s="89"/>
      <c r="G530" s="301" t="s">
        <v>124</v>
      </c>
      <c r="H530" s="89"/>
      <c r="I530" s="90" t="s">
        <v>124</v>
      </c>
      <c r="J530" s="89"/>
      <c r="K530" s="89"/>
      <c r="L530" s="89"/>
      <c r="M530" s="89"/>
      <c r="N530" s="89"/>
      <c r="O530" s="89"/>
      <c r="P530" s="89"/>
      <c r="Q530" s="89"/>
      <c r="R530" s="89"/>
      <c r="S530" s="304"/>
    </row>
    <row r="531" spans="1:19" ht="21" customHeight="1" x14ac:dyDescent="0.2">
      <c r="A531" s="76"/>
      <c r="B531" s="484" t="s">
        <v>282</v>
      </c>
      <c r="C531" s="485"/>
      <c r="D531" s="485"/>
      <c r="E531" s="486"/>
      <c r="F531" s="89"/>
      <c r="G531" s="301" t="s">
        <v>124</v>
      </c>
      <c r="H531" s="89"/>
      <c r="I531" s="90" t="s">
        <v>124</v>
      </c>
      <c r="J531" s="89"/>
      <c r="K531" s="89"/>
      <c r="L531" s="89"/>
      <c r="M531" s="89"/>
      <c r="N531" s="89"/>
      <c r="O531" s="89"/>
      <c r="P531" s="89"/>
      <c r="Q531" s="89"/>
      <c r="R531" s="89"/>
      <c r="S531" s="304"/>
    </row>
    <row r="532" spans="1:19" ht="21" customHeight="1" x14ac:dyDescent="0.2">
      <c r="A532" s="336"/>
      <c r="B532" s="405" t="s">
        <v>297</v>
      </c>
      <c r="C532" s="422"/>
      <c r="D532" s="586" t="s">
        <v>298</v>
      </c>
      <c r="E532" s="579"/>
      <c r="F532" s="97"/>
      <c r="G532" s="273" t="s">
        <v>84</v>
      </c>
      <c r="H532" s="97"/>
      <c r="I532" s="273" t="s">
        <v>84</v>
      </c>
      <c r="J532" s="97"/>
      <c r="K532" s="97"/>
      <c r="L532" s="97"/>
      <c r="M532" s="97"/>
      <c r="N532" s="97"/>
      <c r="O532" s="97"/>
      <c r="P532" s="97"/>
      <c r="Q532" s="97"/>
      <c r="R532" s="97"/>
      <c r="S532" s="276"/>
    </row>
    <row r="533" spans="1:19" ht="21" customHeight="1" x14ac:dyDescent="0.2">
      <c r="A533" s="336"/>
      <c r="B533" s="424"/>
      <c r="C533" s="425"/>
      <c r="D533" s="587" t="s">
        <v>299</v>
      </c>
      <c r="E533" s="458"/>
      <c r="F533" s="110"/>
      <c r="G533" s="278" t="s">
        <v>84</v>
      </c>
      <c r="H533" s="110"/>
      <c r="I533" s="278" t="s">
        <v>84</v>
      </c>
      <c r="J533" s="110"/>
      <c r="K533" s="110"/>
      <c r="L533" s="110"/>
      <c r="M533" s="110"/>
      <c r="N533" s="110"/>
      <c r="O533" s="110"/>
      <c r="P533" s="110"/>
      <c r="Q533" s="110"/>
      <c r="R533" s="110"/>
      <c r="S533" s="280"/>
    </row>
    <row r="534" spans="1:19" ht="21" customHeight="1" x14ac:dyDescent="0.2">
      <c r="A534" s="336"/>
      <c r="B534" s="424"/>
      <c r="C534" s="425"/>
      <c r="D534" s="588" t="s">
        <v>300</v>
      </c>
      <c r="E534" s="563"/>
      <c r="F534" s="141"/>
      <c r="G534" s="287" t="s">
        <v>84</v>
      </c>
      <c r="H534" s="141"/>
      <c r="I534" s="287" t="s">
        <v>84</v>
      </c>
      <c r="J534" s="141"/>
      <c r="K534" s="141"/>
      <c r="L534" s="141"/>
      <c r="M534" s="141"/>
      <c r="N534" s="141"/>
      <c r="O534" s="141"/>
      <c r="P534" s="141"/>
      <c r="Q534" s="141"/>
      <c r="R534" s="141"/>
      <c r="S534" s="288"/>
    </row>
    <row r="535" spans="1:19" ht="21" customHeight="1" x14ac:dyDescent="0.2">
      <c r="A535" s="336"/>
      <c r="B535" s="430" t="s">
        <v>315</v>
      </c>
      <c r="C535" s="431"/>
      <c r="D535" s="431"/>
      <c r="E535" s="432"/>
      <c r="F535" s="79"/>
      <c r="G535" s="77" t="s">
        <v>124</v>
      </c>
      <c r="H535" s="79"/>
      <c r="I535" s="78" t="s">
        <v>124</v>
      </c>
      <c r="J535" s="79"/>
      <c r="K535" s="79"/>
      <c r="L535" s="79"/>
      <c r="M535" s="79"/>
      <c r="N535" s="79"/>
      <c r="O535" s="79"/>
      <c r="P535" s="79"/>
      <c r="Q535" s="79"/>
      <c r="R535" s="79"/>
      <c r="S535" s="298"/>
    </row>
    <row r="536" spans="1:19" ht="21" customHeight="1" x14ac:dyDescent="0.2">
      <c r="A536" s="336"/>
      <c r="B536" s="430" t="s">
        <v>337</v>
      </c>
      <c r="C536" s="431"/>
      <c r="D536" s="431"/>
      <c r="E536" s="432"/>
      <c r="F536" s="79"/>
      <c r="G536" s="77" t="s">
        <v>124</v>
      </c>
      <c r="H536" s="79"/>
      <c r="I536" s="78" t="s">
        <v>124</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124</v>
      </c>
      <c r="H537" s="312"/>
      <c r="I537" s="314" t="s">
        <v>124</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83</v>
      </c>
      <c r="H538" s="312"/>
      <c r="I538" s="314" t="s">
        <v>83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D455:E455"/>
    <mergeCell ref="D456:E456"/>
    <mergeCell ref="C280:C294"/>
    <mergeCell ref="C295:C303"/>
    <mergeCell ref="D316:D318"/>
    <mergeCell ref="B538:E538"/>
    <mergeCell ref="B528:E528"/>
    <mergeCell ref="B529:E529"/>
    <mergeCell ref="B532:C534"/>
    <mergeCell ref="B506:E506"/>
    <mergeCell ref="D488:E488"/>
    <mergeCell ref="D487:E487"/>
    <mergeCell ref="B448:E448"/>
    <mergeCell ref="D421:D423"/>
    <mergeCell ref="D424:D426"/>
    <mergeCell ref="B500:E500"/>
    <mergeCell ref="B489:E489"/>
    <mergeCell ref="B458:E458"/>
    <mergeCell ref="B468:D470"/>
    <mergeCell ref="B471:E471"/>
    <mergeCell ref="B450:E450"/>
    <mergeCell ref="B535:E535"/>
    <mergeCell ref="B536:E536"/>
    <mergeCell ref="B475:D477"/>
    <mergeCell ref="B478:E478"/>
    <mergeCell ref="B537:E537"/>
    <mergeCell ref="D532:E532"/>
    <mergeCell ref="D533:E533"/>
    <mergeCell ref="D534:E534"/>
    <mergeCell ref="B514:E514"/>
    <mergeCell ref="B515:D516"/>
    <mergeCell ref="C518:E518"/>
    <mergeCell ref="B527:E527"/>
    <mergeCell ref="B531:E531"/>
    <mergeCell ref="B530:E530"/>
    <mergeCell ref="B526:E526"/>
    <mergeCell ref="B524:E524"/>
    <mergeCell ref="B525:E525"/>
    <mergeCell ref="B482:D484"/>
    <mergeCell ref="B485:E485"/>
    <mergeCell ref="B507:E507"/>
    <mergeCell ref="B523:E523"/>
    <mergeCell ref="B491:C494"/>
    <mergeCell ref="B496:E496"/>
    <mergeCell ref="B522:E522"/>
    <mergeCell ref="D519:E519"/>
    <mergeCell ref="B504:E504"/>
    <mergeCell ref="B499:E499"/>
    <mergeCell ref="B472:D474"/>
    <mergeCell ref="A450:A451"/>
    <mergeCell ref="B451:E451"/>
    <mergeCell ref="B452:E452"/>
    <mergeCell ref="B453:E453"/>
    <mergeCell ref="B454:E454"/>
    <mergeCell ref="B385:B411"/>
    <mergeCell ref="B459:D461"/>
    <mergeCell ref="B457:E457"/>
    <mergeCell ref="B439:E439"/>
    <mergeCell ref="D433:D435"/>
    <mergeCell ref="B465:D467"/>
    <mergeCell ref="B442:E442"/>
    <mergeCell ref="D400:D402"/>
    <mergeCell ref="D427:D429"/>
    <mergeCell ref="D409:D411"/>
    <mergeCell ref="B462:D464"/>
    <mergeCell ref="B446:E446"/>
    <mergeCell ref="B447:E447"/>
    <mergeCell ref="B449:E449"/>
    <mergeCell ref="D415:D417"/>
    <mergeCell ref="D418:D420"/>
    <mergeCell ref="D394:D396"/>
    <mergeCell ref="D397:D399"/>
    <mergeCell ref="D207:D209"/>
    <mergeCell ref="C140:D142"/>
    <mergeCell ref="D143:D145"/>
    <mergeCell ref="D146:D148"/>
    <mergeCell ref="B149:D151"/>
    <mergeCell ref="B152:D154"/>
    <mergeCell ref="B155:D157"/>
    <mergeCell ref="B158:E158"/>
    <mergeCell ref="B159:E159"/>
    <mergeCell ref="B190:E190"/>
    <mergeCell ref="B185:D187"/>
    <mergeCell ref="B160:B174"/>
    <mergeCell ref="C160:D162"/>
    <mergeCell ref="B175:D177"/>
    <mergeCell ref="B178:D180"/>
    <mergeCell ref="B182:D184"/>
    <mergeCell ref="B188:E188"/>
    <mergeCell ref="B181:E181"/>
    <mergeCell ref="B189:E189"/>
    <mergeCell ref="D163:D165"/>
    <mergeCell ref="D172:D174"/>
    <mergeCell ref="D169:D171"/>
    <mergeCell ref="D166:D168"/>
    <mergeCell ref="B140:B148"/>
    <mergeCell ref="B17:E17"/>
    <mergeCell ref="B18:E18"/>
    <mergeCell ref="B31:E31"/>
    <mergeCell ref="B48:E48"/>
    <mergeCell ref="B49:E49"/>
    <mergeCell ref="B50:E50"/>
    <mergeCell ref="B51:E51"/>
    <mergeCell ref="B35:E35"/>
    <mergeCell ref="B36:E36"/>
    <mergeCell ref="B40:E40"/>
    <mergeCell ref="B37:E37"/>
    <mergeCell ref="B39:E39"/>
    <mergeCell ref="B38:E38"/>
    <mergeCell ref="B65:E65"/>
    <mergeCell ref="B54:E54"/>
    <mergeCell ref="B55:E55"/>
    <mergeCell ref="B56:E56"/>
    <mergeCell ref="B57:E57"/>
    <mergeCell ref="B58:E58"/>
    <mergeCell ref="B59:E59"/>
    <mergeCell ref="B60:E60"/>
    <mergeCell ref="B19:E19"/>
    <mergeCell ref="B45:E45"/>
    <mergeCell ref="B46:E46"/>
    <mergeCell ref="B47:E47"/>
    <mergeCell ref="B21:E21"/>
    <mergeCell ref="B22:E22"/>
    <mergeCell ref="B23:E23"/>
    <mergeCell ref="B24:E24"/>
    <mergeCell ref="B41:E41"/>
    <mergeCell ref="B30:E30"/>
    <mergeCell ref="B34:E34"/>
    <mergeCell ref="B33:E33"/>
    <mergeCell ref="B32:E32"/>
    <mergeCell ref="B29:E29"/>
    <mergeCell ref="B13:E13"/>
    <mergeCell ref="B16:E16"/>
    <mergeCell ref="B61:E61"/>
    <mergeCell ref="B72:E72"/>
    <mergeCell ref="B73:E73"/>
    <mergeCell ref="B62:E62"/>
    <mergeCell ref="B63:E63"/>
    <mergeCell ref="B64:E64"/>
    <mergeCell ref="B69:E69"/>
    <mergeCell ref="B70:E70"/>
    <mergeCell ref="B71:E71"/>
    <mergeCell ref="B66:E66"/>
    <mergeCell ref="B67:E67"/>
    <mergeCell ref="B68:E68"/>
    <mergeCell ref="B20:E20"/>
    <mergeCell ref="B25:E25"/>
    <mergeCell ref="B26:E26"/>
    <mergeCell ref="B27:E27"/>
    <mergeCell ref="B28:E28"/>
    <mergeCell ref="B52:E52"/>
    <mergeCell ref="B53:E53"/>
    <mergeCell ref="B42:E42"/>
    <mergeCell ref="B43:E43"/>
    <mergeCell ref="B44:E44"/>
    <mergeCell ref="B91:E91"/>
    <mergeCell ref="B93:E93"/>
    <mergeCell ref="B96:E96"/>
    <mergeCell ref="B97:E97"/>
    <mergeCell ref="B74:E74"/>
    <mergeCell ref="B75:E75"/>
    <mergeCell ref="B76:E76"/>
    <mergeCell ref="B77:E77"/>
    <mergeCell ref="B88:E88"/>
    <mergeCell ref="B90:E90"/>
    <mergeCell ref="B78:E78"/>
    <mergeCell ref="B79:E79"/>
    <mergeCell ref="B80:E80"/>
    <mergeCell ref="B81:E81"/>
    <mergeCell ref="B82:E82"/>
    <mergeCell ref="B83:E83"/>
    <mergeCell ref="B84:E84"/>
    <mergeCell ref="B89:E89"/>
    <mergeCell ref="B85:E85"/>
    <mergeCell ref="B86:E86"/>
    <mergeCell ref="B87:E87"/>
    <mergeCell ref="B100:E100"/>
    <mergeCell ref="B101:E101"/>
    <mergeCell ref="B92:E92"/>
    <mergeCell ref="B94:E94"/>
    <mergeCell ref="B105:E105"/>
    <mergeCell ref="B107:E107"/>
    <mergeCell ref="B104:E104"/>
    <mergeCell ref="B102:E102"/>
    <mergeCell ref="B103:E103"/>
    <mergeCell ref="B106:E106"/>
    <mergeCell ref="B95:E95"/>
    <mergeCell ref="B98:E98"/>
    <mergeCell ref="B99:E99"/>
    <mergeCell ref="B112:E112"/>
    <mergeCell ref="B113:E113"/>
    <mergeCell ref="B114:E114"/>
    <mergeCell ref="B115:E115"/>
    <mergeCell ref="B108:E108"/>
    <mergeCell ref="B109:E109"/>
    <mergeCell ref="B110:E110"/>
    <mergeCell ref="B111:E111"/>
    <mergeCell ref="B116:E116"/>
    <mergeCell ref="B119:B139"/>
    <mergeCell ref="C119:D121"/>
    <mergeCell ref="D134:D136"/>
    <mergeCell ref="D137:D139"/>
    <mergeCell ref="B117:E117"/>
    <mergeCell ref="B118:E118"/>
    <mergeCell ref="D128:D130"/>
    <mergeCell ref="D131:D133"/>
    <mergeCell ref="D122:D124"/>
    <mergeCell ref="D125:D127"/>
    <mergeCell ref="C421:C438"/>
    <mergeCell ref="C394:C411"/>
    <mergeCell ref="C367:C384"/>
    <mergeCell ref="C340:C357"/>
    <mergeCell ref="C313:C330"/>
    <mergeCell ref="C191:E191"/>
    <mergeCell ref="B243:D245"/>
    <mergeCell ref="B222:D224"/>
    <mergeCell ref="D210:D212"/>
    <mergeCell ref="B192:D194"/>
    <mergeCell ref="B219:D221"/>
    <mergeCell ref="B216:D218"/>
    <mergeCell ref="D270:D272"/>
    <mergeCell ref="B225:D227"/>
    <mergeCell ref="B228:D230"/>
    <mergeCell ref="C231:D233"/>
    <mergeCell ref="C234:D236"/>
    <mergeCell ref="C237:D239"/>
    <mergeCell ref="D213:D215"/>
    <mergeCell ref="B198:D200"/>
    <mergeCell ref="C240:D242"/>
    <mergeCell ref="B195:D197"/>
    <mergeCell ref="B273:D275"/>
    <mergeCell ref="C201:D203"/>
    <mergeCell ref="B201:B215"/>
    <mergeCell ref="D403:D405"/>
    <mergeCell ref="D406:D408"/>
    <mergeCell ref="C358:D360"/>
    <mergeCell ref="D361:D363"/>
    <mergeCell ref="D301:D303"/>
    <mergeCell ref="C277:D279"/>
    <mergeCell ref="D325:D327"/>
    <mergeCell ref="B252:D254"/>
    <mergeCell ref="D319:D321"/>
    <mergeCell ref="D283:D285"/>
    <mergeCell ref="D298:D300"/>
    <mergeCell ref="D292:D294"/>
    <mergeCell ref="C304:D306"/>
    <mergeCell ref="D295:D297"/>
    <mergeCell ref="D267:D269"/>
    <mergeCell ref="B261:B272"/>
    <mergeCell ref="C261:D263"/>
    <mergeCell ref="D264:D266"/>
    <mergeCell ref="B304:B330"/>
    <mergeCell ref="D313:D315"/>
    <mergeCell ref="B246:D248"/>
    <mergeCell ref="B249:D251"/>
    <mergeCell ref="D204:D206"/>
    <mergeCell ref="A225:A226"/>
    <mergeCell ref="B521:E521"/>
    <mergeCell ref="B517:E517"/>
    <mergeCell ref="B486:E486"/>
    <mergeCell ref="B490:E490"/>
    <mergeCell ref="B480:E480"/>
    <mergeCell ref="B255:D257"/>
    <mergeCell ref="B276:D276"/>
    <mergeCell ref="D286:D288"/>
    <mergeCell ref="C520:E520"/>
    <mergeCell ref="B479:E479"/>
    <mergeCell ref="D280:D282"/>
    <mergeCell ref="D370:D372"/>
    <mergeCell ref="C385:D387"/>
    <mergeCell ref="D310:D312"/>
    <mergeCell ref="D430:D432"/>
    <mergeCell ref="B277:B303"/>
    <mergeCell ref="D391:D393"/>
    <mergeCell ref="D379:D381"/>
    <mergeCell ref="D382:D384"/>
    <mergeCell ref="B481:E481"/>
    <mergeCell ref="D289:D291"/>
    <mergeCell ref="D322:D324"/>
    <mergeCell ref="B258:D260"/>
    <mergeCell ref="B443:D445"/>
    <mergeCell ref="D307:D309"/>
    <mergeCell ref="D349:D351"/>
    <mergeCell ref="D376:D378"/>
    <mergeCell ref="D352:D354"/>
    <mergeCell ref="D440:E440"/>
    <mergeCell ref="D441:E441"/>
    <mergeCell ref="D340:D342"/>
    <mergeCell ref="D364:D366"/>
    <mergeCell ref="D346:D348"/>
    <mergeCell ref="D373:D375"/>
    <mergeCell ref="D436:D438"/>
    <mergeCell ref="D343:D345"/>
    <mergeCell ref="D328:D330"/>
    <mergeCell ref="D355:D357"/>
    <mergeCell ref="C412:D414"/>
    <mergeCell ref="D337:D339"/>
    <mergeCell ref="D388:D390"/>
    <mergeCell ref="B331:B357"/>
    <mergeCell ref="C331:D333"/>
    <mergeCell ref="D334:D336"/>
    <mergeCell ref="D367:D369"/>
    <mergeCell ref="B412:B438"/>
    <mergeCell ref="B358:B384"/>
    <mergeCell ref="D492:D494"/>
    <mergeCell ref="B509:E509"/>
    <mergeCell ref="B510:E510"/>
    <mergeCell ref="B512:E512"/>
    <mergeCell ref="B513:E513"/>
    <mergeCell ref="B505:E505"/>
    <mergeCell ref="B495:E495"/>
    <mergeCell ref="B501:E501"/>
    <mergeCell ref="B503:E503"/>
    <mergeCell ref="B502:E502"/>
    <mergeCell ref="B508:E508"/>
    <mergeCell ref="B497:E497"/>
    <mergeCell ref="B511:E511"/>
    <mergeCell ref="B498:E498"/>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ignoredErrors>
    <ignoredError sqref="F1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06FAF-982F-46B8-8375-33B226BDD703}">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B26" sqref="B26:E2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1" width="18.6640625" style="387"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5月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A0857-F3E7-4D02-8F4D-39AFC809E71E}">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B26" sqref="B26:E2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1" width="18.6640625" style="387"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6月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5FDC6-D5ED-4287-BD83-FF566B7F97BF}">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B26" sqref="B26:E2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1" width="18.6640625" style="387"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7月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774AA-DA31-43C8-A01E-ECA7C7750A94}">
  <dimension ref="A1:T553"/>
  <sheetViews>
    <sheetView showGridLines="0" view="pageBreakPreview" zoomScale="65" zoomScaleNormal="90" zoomScaleSheetLayoutView="65" workbookViewId="0">
      <pane xSplit="5" ySplit="15" topLeftCell="F16" activePane="bottomRight" state="frozen"/>
      <selection activeCell="A443" sqref="A443:A445"/>
      <selection pane="topRight" activeCell="A443" sqref="A443:A445"/>
      <selection pane="bottomLeft" activeCell="A443" sqref="A443:A445"/>
      <selection pane="bottomRight" activeCell="B26" sqref="B26:E26"/>
    </sheetView>
  </sheetViews>
  <sheetFormatPr defaultColWidth="9" defaultRowHeight="20.100000000000001" customHeight="1" x14ac:dyDescent="0.2"/>
  <cols>
    <col min="1" max="1" width="23.44140625" style="387" customWidth="1"/>
    <col min="2" max="2" width="4.6640625" style="387" customWidth="1"/>
    <col min="3" max="3" width="10.33203125" style="387" customWidth="1"/>
    <col min="4" max="4" width="21.77734375" style="387" customWidth="1"/>
    <col min="5" max="5" width="24.6640625" style="387" customWidth="1"/>
    <col min="6" max="6" width="20.6640625" style="387" customWidth="1"/>
    <col min="7" max="7" width="4.6640625" style="387" customWidth="1"/>
    <col min="8" max="8" width="20.6640625" style="387" customWidth="1"/>
    <col min="9" max="9" width="4.6640625" style="387" customWidth="1"/>
    <col min="10" max="19" width="21.109375" style="387" customWidth="1"/>
    <col min="20" max="21" width="18.6640625" style="387" customWidth="1"/>
    <col min="22" max="16384" width="9" style="387"/>
  </cols>
  <sheetData>
    <row r="1" spans="1:20" ht="20.100000000000001" customHeight="1" x14ac:dyDescent="0.2">
      <c r="A1" s="33"/>
      <c r="F1" s="33"/>
      <c r="G1" s="33"/>
      <c r="H1" s="33"/>
      <c r="I1" s="33"/>
      <c r="J1" s="33"/>
      <c r="K1" s="33"/>
      <c r="M1" s="33"/>
      <c r="N1" s="33"/>
      <c r="O1" s="33"/>
      <c r="P1" s="33"/>
      <c r="Q1" s="33"/>
      <c r="R1" s="33"/>
      <c r="S1" s="33"/>
      <c r="T1" s="219"/>
    </row>
    <row r="2" spans="1:20" s="320" customFormat="1" ht="25.95" customHeight="1" x14ac:dyDescent="0.2">
      <c r="A2" s="324" t="s">
        <v>543</v>
      </c>
      <c r="F2" s="321"/>
      <c r="G2" s="321"/>
      <c r="H2" s="325" t="s">
        <v>85</v>
      </c>
      <c r="I2" s="325"/>
      <c r="J2" s="321" t="str" cm="1">
        <f t="array" aca="1" ref="J2" ca="1">RIGHT(CELL("filename",A1),LEN(CELL("filename",A1))-FIND("]",CELL("filename",A1)))</f>
        <v>8月</v>
      </c>
      <c r="K2" s="321"/>
      <c r="L2" s="321"/>
      <c r="M2" s="321"/>
      <c r="N2" s="321"/>
      <c r="O2" s="321"/>
      <c r="P2" s="321"/>
      <c r="Q2" s="321"/>
      <c r="R2" s="321"/>
      <c r="S2" s="321"/>
      <c r="T2" s="321"/>
    </row>
    <row r="3" spans="1:20" ht="19.8" customHeight="1" x14ac:dyDescent="0.2">
      <c r="A3" s="32"/>
      <c r="F3" s="220"/>
      <c r="G3" s="33"/>
      <c r="H3" s="33"/>
      <c r="I3" s="33"/>
      <c r="J3" s="33"/>
      <c r="K3" s="33"/>
      <c r="L3" s="33"/>
      <c r="M3" s="33"/>
      <c r="N3" s="33"/>
      <c r="O3" s="33"/>
      <c r="P3" s="33"/>
      <c r="Q3" s="33"/>
      <c r="R3" s="33"/>
      <c r="S3" s="33"/>
      <c r="T3" s="33"/>
    </row>
    <row r="4" spans="1:20" ht="19.8" customHeight="1" thickBot="1" x14ac:dyDescent="0.25">
      <c r="A4" s="32"/>
      <c r="F4" s="220"/>
      <c r="G4" s="33"/>
      <c r="H4" s="33"/>
      <c r="I4" s="33"/>
      <c r="J4" s="33"/>
      <c r="K4" s="33"/>
      <c r="L4" s="33"/>
      <c r="M4" s="33"/>
      <c r="N4" s="33"/>
      <c r="O4" s="33"/>
      <c r="P4" s="33"/>
      <c r="Q4" s="33"/>
      <c r="R4" s="33"/>
      <c r="S4" s="33"/>
      <c r="T4" s="33"/>
    </row>
    <row r="5" spans="1:20" ht="19.8"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8" customHeight="1" thickBot="1" x14ac:dyDescent="0.25">
      <c r="A6" s="221"/>
      <c r="E6" s="220" t="s">
        <v>89</v>
      </c>
      <c r="F6" s="374" t="s">
        <v>238</v>
      </c>
      <c r="G6" s="376"/>
      <c r="H6" s="231"/>
      <c r="I6" s="232" t="s">
        <v>90</v>
      </c>
      <c r="J6" s="343"/>
      <c r="K6" s="232" t="s">
        <v>496</v>
      </c>
      <c r="L6" s="233">
        <f>H6*J6</f>
        <v>0</v>
      </c>
      <c r="M6" s="234" t="s">
        <v>2</v>
      </c>
      <c r="N6" s="235">
        <f>SUM(L6:L10)</f>
        <v>0</v>
      </c>
      <c r="O6" s="236" t="s">
        <v>2</v>
      </c>
      <c r="P6" s="221"/>
      <c r="Q6" s="221"/>
      <c r="R6" s="221"/>
      <c r="S6" s="221"/>
    </row>
    <row r="7" spans="1:20" ht="19.8" customHeight="1" x14ac:dyDescent="0.2">
      <c r="A7" s="221"/>
      <c r="F7" s="237" t="s">
        <v>239</v>
      </c>
      <c r="G7" s="238"/>
      <c r="H7" s="202"/>
      <c r="I7" s="239" t="s">
        <v>90</v>
      </c>
      <c r="J7" s="79"/>
      <c r="K7" s="239" t="s">
        <v>496</v>
      </c>
      <c r="L7" s="380">
        <f>H7*J7</f>
        <v>0</v>
      </c>
      <c r="M7" s="240" t="s">
        <v>2</v>
      </c>
      <c r="N7" s="241"/>
      <c r="O7" s="242"/>
      <c r="P7" s="221"/>
      <c r="Q7" s="221"/>
      <c r="R7" s="221"/>
      <c r="S7" s="221"/>
    </row>
    <row r="8" spans="1:20" ht="19.8" customHeight="1" x14ac:dyDescent="0.2">
      <c r="A8" s="221"/>
      <c r="F8" s="237" t="s">
        <v>240</v>
      </c>
      <c r="G8" s="238"/>
      <c r="H8" s="202"/>
      <c r="I8" s="239" t="s">
        <v>90</v>
      </c>
      <c r="J8" s="79"/>
      <c r="K8" s="239" t="s">
        <v>496</v>
      </c>
      <c r="L8" s="380">
        <f>H8*J8</f>
        <v>0</v>
      </c>
      <c r="M8" s="240" t="s">
        <v>2</v>
      </c>
      <c r="N8" s="243"/>
      <c r="O8" s="244"/>
      <c r="P8" s="221"/>
      <c r="Q8" s="221"/>
      <c r="R8" s="221"/>
      <c r="S8" s="221"/>
    </row>
    <row r="9" spans="1:20" ht="19.8" customHeight="1" x14ac:dyDescent="0.2">
      <c r="A9" s="221"/>
      <c r="F9" s="237" t="s">
        <v>241</v>
      </c>
      <c r="G9" s="238"/>
      <c r="H9" s="202"/>
      <c r="I9" s="239" t="s">
        <v>90</v>
      </c>
      <c r="J9" s="79"/>
      <c r="K9" s="239" t="s">
        <v>496</v>
      </c>
      <c r="L9" s="380">
        <f>H9*J9</f>
        <v>0</v>
      </c>
      <c r="M9" s="240" t="s">
        <v>2</v>
      </c>
      <c r="N9" s="243"/>
      <c r="O9" s="244"/>
      <c r="P9" s="221"/>
      <c r="Q9" s="221"/>
      <c r="R9" s="221"/>
      <c r="S9" s="221"/>
    </row>
    <row r="10" spans="1:20" ht="19.8"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00000000000001" customHeight="1" x14ac:dyDescent="0.2">
      <c r="A13" s="250" t="s">
        <v>158</v>
      </c>
      <c r="B13" s="520" t="s">
        <v>4</v>
      </c>
      <c r="C13" s="521"/>
      <c r="D13" s="521"/>
      <c r="E13" s="522"/>
      <c r="F13" s="242" t="s">
        <v>93</v>
      </c>
      <c r="G13" s="251"/>
      <c r="H13" s="327" t="s">
        <v>94</v>
      </c>
      <c r="I13" s="252"/>
      <c r="J13" s="375"/>
      <c r="K13" s="375"/>
      <c r="L13" s="375"/>
      <c r="M13" s="375"/>
      <c r="N13" s="375"/>
      <c r="O13" s="375"/>
      <c r="P13" s="375"/>
      <c r="Q13" s="375"/>
      <c r="R13" s="254"/>
      <c r="S13" s="255" t="s">
        <v>529</v>
      </c>
    </row>
    <row r="14" spans="1:20" ht="19.8" customHeight="1" x14ac:dyDescent="0.2">
      <c r="A14" s="35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8"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56" t="s">
        <v>451</v>
      </c>
      <c r="B16" s="517" t="s">
        <v>5</v>
      </c>
      <c r="C16" s="518"/>
      <c r="D16" s="518"/>
      <c r="E16" s="519"/>
      <c r="F16" s="268">
        <f>N6</f>
        <v>0</v>
      </c>
      <c r="G16" s="382" t="s">
        <v>1</v>
      </c>
      <c r="H16" s="67"/>
      <c r="I16" s="382" t="s">
        <v>1</v>
      </c>
      <c r="J16" s="67"/>
      <c r="K16" s="67"/>
      <c r="L16" s="67"/>
      <c r="M16" s="67"/>
      <c r="N16" s="67"/>
      <c r="O16" s="67"/>
      <c r="P16" s="67"/>
      <c r="Q16" s="67"/>
      <c r="R16" s="67"/>
      <c r="S16" s="269"/>
    </row>
    <row r="17" spans="1:19" ht="21" customHeight="1" x14ac:dyDescent="0.2">
      <c r="A17" s="76"/>
      <c r="B17" s="507" t="s">
        <v>6</v>
      </c>
      <c r="C17" s="508"/>
      <c r="D17" s="508"/>
      <c r="E17" s="509"/>
      <c r="F17" s="79"/>
      <c r="G17" s="381" t="s">
        <v>2</v>
      </c>
      <c r="H17" s="79"/>
      <c r="I17" s="381" t="s">
        <v>2</v>
      </c>
      <c r="J17" s="79"/>
      <c r="K17" s="79"/>
      <c r="L17" s="79"/>
      <c r="M17" s="79"/>
      <c r="N17" s="79"/>
      <c r="O17" s="79"/>
      <c r="P17" s="79"/>
      <c r="Q17" s="79"/>
      <c r="R17" s="79"/>
      <c r="S17" s="270"/>
    </row>
    <row r="18" spans="1:19" ht="21" customHeight="1" x14ac:dyDescent="0.2">
      <c r="A18" s="76"/>
      <c r="B18" s="430" t="s">
        <v>98</v>
      </c>
      <c r="C18" s="431"/>
      <c r="D18" s="431"/>
      <c r="E18" s="432"/>
      <c r="F18" s="79"/>
      <c r="G18" s="380" t="s">
        <v>2</v>
      </c>
      <c r="H18" s="79"/>
      <c r="I18" s="380" t="s">
        <v>2</v>
      </c>
      <c r="J18" s="79"/>
      <c r="K18" s="79"/>
      <c r="L18" s="79"/>
      <c r="M18" s="79"/>
      <c r="N18" s="79"/>
      <c r="O18" s="79"/>
      <c r="P18" s="79"/>
      <c r="Q18" s="79"/>
      <c r="R18" s="79"/>
      <c r="S18" s="270"/>
    </row>
    <row r="19" spans="1:19" ht="21" customHeight="1" x14ac:dyDescent="0.2">
      <c r="A19" s="356"/>
      <c r="B19" s="507" t="s">
        <v>273</v>
      </c>
      <c r="C19" s="508"/>
      <c r="D19" s="508"/>
      <c r="E19" s="509"/>
      <c r="F19" s="79"/>
      <c r="G19" s="380" t="s">
        <v>2</v>
      </c>
      <c r="H19" s="79"/>
      <c r="I19" s="380" t="s">
        <v>2</v>
      </c>
      <c r="J19" s="79"/>
      <c r="K19" s="79"/>
      <c r="L19" s="79"/>
      <c r="M19" s="79"/>
      <c r="N19" s="79"/>
      <c r="O19" s="79"/>
      <c r="P19" s="79"/>
      <c r="Q19" s="79"/>
      <c r="R19" s="79"/>
      <c r="S19" s="271"/>
    </row>
    <row r="20" spans="1:19" ht="21" customHeight="1" x14ac:dyDescent="0.2">
      <c r="A20" s="356"/>
      <c r="B20" s="507" t="s">
        <v>274</v>
      </c>
      <c r="C20" s="508"/>
      <c r="D20" s="508"/>
      <c r="E20" s="509"/>
      <c r="F20" s="79"/>
      <c r="G20" s="380" t="s">
        <v>2</v>
      </c>
      <c r="H20" s="79"/>
      <c r="I20" s="380" t="s">
        <v>2</v>
      </c>
      <c r="J20" s="79"/>
      <c r="K20" s="79"/>
      <c r="L20" s="79"/>
      <c r="M20" s="79"/>
      <c r="N20" s="79"/>
      <c r="O20" s="79"/>
      <c r="P20" s="79"/>
      <c r="Q20" s="79"/>
      <c r="R20" s="79"/>
      <c r="S20" s="271"/>
    </row>
    <row r="21" spans="1:19" ht="21" customHeight="1" x14ac:dyDescent="0.2">
      <c r="A21" s="356"/>
      <c r="B21" s="507" t="s">
        <v>162</v>
      </c>
      <c r="C21" s="508"/>
      <c r="D21" s="508"/>
      <c r="E21" s="509"/>
      <c r="F21" s="79"/>
      <c r="G21" s="380" t="s">
        <v>2</v>
      </c>
      <c r="H21" s="79"/>
      <c r="I21" s="380" t="s">
        <v>2</v>
      </c>
      <c r="J21" s="79"/>
      <c r="K21" s="79"/>
      <c r="L21" s="79"/>
      <c r="M21" s="79"/>
      <c r="N21" s="79"/>
      <c r="O21" s="79"/>
      <c r="P21" s="79"/>
      <c r="Q21" s="79"/>
      <c r="R21" s="79"/>
      <c r="S21" s="271"/>
    </row>
    <row r="22" spans="1:19" ht="21" customHeight="1" x14ac:dyDescent="0.2">
      <c r="A22" s="87"/>
      <c r="B22" s="507" t="s">
        <v>163</v>
      </c>
      <c r="C22" s="508"/>
      <c r="D22" s="508"/>
      <c r="E22" s="509"/>
      <c r="F22" s="202"/>
      <c r="G22" s="380" t="s">
        <v>2</v>
      </c>
      <c r="H22" s="79"/>
      <c r="I22" s="380" t="s">
        <v>2</v>
      </c>
      <c r="J22" s="79"/>
      <c r="K22" s="79"/>
      <c r="L22" s="79"/>
      <c r="M22" s="79"/>
      <c r="N22" s="79"/>
      <c r="O22" s="79"/>
      <c r="P22" s="79"/>
      <c r="Q22" s="79"/>
      <c r="R22" s="79"/>
      <c r="S22" s="271"/>
    </row>
    <row r="23" spans="1:19" ht="21" customHeight="1" x14ac:dyDescent="0.2">
      <c r="A23" s="368" t="s">
        <v>502</v>
      </c>
      <c r="B23" s="507" t="s">
        <v>7</v>
      </c>
      <c r="C23" s="508"/>
      <c r="D23" s="508"/>
      <c r="E23" s="509"/>
      <c r="F23" s="202"/>
      <c r="G23" s="380" t="s">
        <v>80</v>
      </c>
      <c r="H23" s="79"/>
      <c r="I23" s="380" t="s">
        <v>80</v>
      </c>
      <c r="J23" s="79"/>
      <c r="K23" s="79"/>
      <c r="L23" s="79"/>
      <c r="M23" s="79"/>
      <c r="N23" s="79"/>
      <c r="O23" s="79"/>
      <c r="P23" s="79"/>
      <c r="Q23" s="79"/>
      <c r="R23" s="79"/>
      <c r="S23" s="271"/>
    </row>
    <row r="24" spans="1:19" ht="21" customHeight="1" x14ac:dyDescent="0.2">
      <c r="A24" s="76"/>
      <c r="B24" s="507" t="s">
        <v>8</v>
      </c>
      <c r="C24" s="508"/>
      <c r="D24" s="508"/>
      <c r="E24" s="509"/>
      <c r="F24" s="202"/>
      <c r="G24" s="380" t="s">
        <v>63</v>
      </c>
      <c r="H24" s="79"/>
      <c r="I24" s="380" t="s">
        <v>63</v>
      </c>
      <c r="J24" s="79"/>
      <c r="K24" s="79"/>
      <c r="L24" s="79"/>
      <c r="M24" s="79"/>
      <c r="N24" s="79"/>
      <c r="O24" s="79"/>
      <c r="P24" s="79"/>
      <c r="Q24" s="79"/>
      <c r="R24" s="79"/>
      <c r="S24" s="270"/>
    </row>
    <row r="25" spans="1:19" ht="21" customHeight="1" x14ac:dyDescent="0.2">
      <c r="A25" s="356"/>
      <c r="B25" s="507" t="s">
        <v>9</v>
      </c>
      <c r="C25" s="508"/>
      <c r="D25" s="508"/>
      <c r="E25" s="509"/>
      <c r="F25" s="202"/>
      <c r="G25" s="380" t="s">
        <v>80</v>
      </c>
      <c r="H25" s="79"/>
      <c r="I25" s="380" t="s">
        <v>80</v>
      </c>
      <c r="J25" s="79"/>
      <c r="K25" s="79"/>
      <c r="L25" s="79"/>
      <c r="M25" s="79"/>
      <c r="N25" s="79"/>
      <c r="O25" s="79"/>
      <c r="P25" s="79"/>
      <c r="Q25" s="79"/>
      <c r="R25" s="79"/>
      <c r="S25" s="270"/>
    </row>
    <row r="26" spans="1:19" ht="21" customHeight="1" x14ac:dyDescent="0.2">
      <c r="A26" s="356"/>
      <c r="B26" s="507" t="s">
        <v>10</v>
      </c>
      <c r="C26" s="508"/>
      <c r="D26" s="508"/>
      <c r="E26" s="509"/>
      <c r="F26" s="202"/>
      <c r="G26" s="380" t="s">
        <v>80</v>
      </c>
      <c r="H26" s="79"/>
      <c r="I26" s="380" t="s">
        <v>80</v>
      </c>
      <c r="J26" s="79"/>
      <c r="K26" s="79"/>
      <c r="L26" s="79"/>
      <c r="M26" s="79"/>
      <c r="N26" s="79"/>
      <c r="O26" s="79"/>
      <c r="P26" s="79"/>
      <c r="Q26" s="79"/>
      <c r="R26" s="79"/>
      <c r="S26" s="270"/>
    </row>
    <row r="27" spans="1:19" ht="21" customHeight="1" x14ac:dyDescent="0.2">
      <c r="A27" s="356"/>
      <c r="B27" s="507" t="s">
        <v>164</v>
      </c>
      <c r="C27" s="508"/>
      <c r="D27" s="508"/>
      <c r="E27" s="509"/>
      <c r="F27" s="202"/>
      <c r="G27" s="380" t="s">
        <v>80</v>
      </c>
      <c r="H27" s="79"/>
      <c r="I27" s="380" t="s">
        <v>80</v>
      </c>
      <c r="J27" s="79"/>
      <c r="K27" s="79"/>
      <c r="L27" s="79"/>
      <c r="M27" s="79"/>
      <c r="N27" s="79"/>
      <c r="O27" s="79"/>
      <c r="P27" s="79"/>
      <c r="Q27" s="79"/>
      <c r="R27" s="79"/>
      <c r="S27" s="270"/>
    </row>
    <row r="28" spans="1:19" ht="21" customHeight="1" x14ac:dyDescent="0.2">
      <c r="A28" s="356"/>
      <c r="B28" s="507" t="s">
        <v>11</v>
      </c>
      <c r="C28" s="508"/>
      <c r="D28" s="508"/>
      <c r="E28" s="509"/>
      <c r="F28" s="202"/>
      <c r="G28" s="380" t="s">
        <v>63</v>
      </c>
      <c r="H28" s="79"/>
      <c r="I28" s="380" t="s">
        <v>63</v>
      </c>
      <c r="J28" s="79"/>
      <c r="K28" s="79"/>
      <c r="L28" s="79"/>
      <c r="M28" s="79"/>
      <c r="N28" s="79"/>
      <c r="O28" s="79"/>
      <c r="P28" s="79"/>
      <c r="Q28" s="79"/>
      <c r="R28" s="79"/>
      <c r="S28" s="270"/>
    </row>
    <row r="29" spans="1:19" ht="21" customHeight="1" x14ac:dyDescent="0.2">
      <c r="A29" s="356"/>
      <c r="B29" s="507" t="s">
        <v>12</v>
      </c>
      <c r="C29" s="508"/>
      <c r="D29" s="508"/>
      <c r="E29" s="509"/>
      <c r="F29" s="202"/>
      <c r="G29" s="380" t="s">
        <v>63</v>
      </c>
      <c r="H29" s="79"/>
      <c r="I29" s="380" t="s">
        <v>63</v>
      </c>
      <c r="J29" s="79"/>
      <c r="K29" s="79"/>
      <c r="L29" s="79"/>
      <c r="M29" s="79"/>
      <c r="N29" s="79"/>
      <c r="O29" s="79"/>
      <c r="P29" s="79"/>
      <c r="Q29" s="79"/>
      <c r="R29" s="79"/>
      <c r="S29" s="270"/>
    </row>
    <row r="30" spans="1:19" ht="21" customHeight="1" x14ac:dyDescent="0.2">
      <c r="A30" s="356"/>
      <c r="B30" s="507" t="s">
        <v>13</v>
      </c>
      <c r="C30" s="508"/>
      <c r="D30" s="508"/>
      <c r="E30" s="509"/>
      <c r="F30" s="202"/>
      <c r="G30" s="380" t="s">
        <v>63</v>
      </c>
      <c r="H30" s="79"/>
      <c r="I30" s="380" t="s">
        <v>63</v>
      </c>
      <c r="J30" s="79"/>
      <c r="K30" s="79"/>
      <c r="L30" s="79"/>
      <c r="M30" s="79"/>
      <c r="N30" s="79"/>
      <c r="O30" s="79"/>
      <c r="P30" s="79"/>
      <c r="Q30" s="79"/>
      <c r="R30" s="79"/>
      <c r="S30" s="270"/>
    </row>
    <row r="31" spans="1:19" ht="21" customHeight="1" x14ac:dyDescent="0.2">
      <c r="A31" s="356"/>
      <c r="B31" s="507" t="s">
        <v>208</v>
      </c>
      <c r="C31" s="508"/>
      <c r="D31" s="508"/>
      <c r="E31" s="509"/>
      <c r="F31" s="202"/>
      <c r="G31" s="380" t="s">
        <v>63</v>
      </c>
      <c r="H31" s="79"/>
      <c r="I31" s="380" t="s">
        <v>63</v>
      </c>
      <c r="J31" s="79"/>
      <c r="K31" s="79"/>
      <c r="L31" s="79"/>
      <c r="M31" s="79"/>
      <c r="N31" s="79"/>
      <c r="O31" s="79"/>
      <c r="P31" s="79"/>
      <c r="Q31" s="79"/>
      <c r="R31" s="79"/>
      <c r="S31" s="270"/>
    </row>
    <row r="32" spans="1:19" ht="21" customHeight="1" x14ac:dyDescent="0.2">
      <c r="A32" s="356"/>
      <c r="B32" s="507" t="s">
        <v>209</v>
      </c>
      <c r="C32" s="508"/>
      <c r="D32" s="508"/>
      <c r="E32" s="509"/>
      <c r="F32" s="202"/>
      <c r="G32" s="380" t="s">
        <v>63</v>
      </c>
      <c r="H32" s="79"/>
      <c r="I32" s="380" t="s">
        <v>63</v>
      </c>
      <c r="J32" s="79"/>
      <c r="K32" s="79"/>
      <c r="L32" s="79"/>
      <c r="M32" s="79"/>
      <c r="N32" s="79"/>
      <c r="O32" s="79"/>
      <c r="P32" s="79"/>
      <c r="Q32" s="79"/>
      <c r="R32" s="79"/>
      <c r="S32" s="270"/>
    </row>
    <row r="33" spans="1:19" ht="21" customHeight="1" x14ac:dyDescent="0.2">
      <c r="A33" s="356"/>
      <c r="B33" s="507" t="s">
        <v>157</v>
      </c>
      <c r="C33" s="508"/>
      <c r="D33" s="508"/>
      <c r="E33" s="509"/>
      <c r="F33" s="202"/>
      <c r="G33" s="380" t="s">
        <v>63</v>
      </c>
      <c r="H33" s="79"/>
      <c r="I33" s="380" t="s">
        <v>63</v>
      </c>
      <c r="J33" s="79"/>
      <c r="K33" s="79"/>
      <c r="L33" s="79"/>
      <c r="M33" s="79"/>
      <c r="N33" s="79"/>
      <c r="O33" s="79"/>
      <c r="P33" s="79"/>
      <c r="Q33" s="79"/>
      <c r="R33" s="79"/>
      <c r="S33" s="270"/>
    </row>
    <row r="34" spans="1:19" ht="21" customHeight="1" x14ac:dyDescent="0.2">
      <c r="A34" s="356"/>
      <c r="B34" s="507" t="s">
        <v>100</v>
      </c>
      <c r="C34" s="508"/>
      <c r="D34" s="508"/>
      <c r="E34" s="509"/>
      <c r="F34" s="202"/>
      <c r="G34" s="380" t="s">
        <v>63</v>
      </c>
      <c r="H34" s="79"/>
      <c r="I34" s="380" t="s">
        <v>63</v>
      </c>
      <c r="J34" s="79"/>
      <c r="K34" s="79"/>
      <c r="L34" s="79"/>
      <c r="M34" s="79"/>
      <c r="N34" s="79"/>
      <c r="O34" s="79"/>
      <c r="P34" s="79"/>
      <c r="Q34" s="79"/>
      <c r="R34" s="79"/>
      <c r="S34" s="270"/>
    </row>
    <row r="35" spans="1:19" ht="21" customHeight="1" x14ac:dyDescent="0.2">
      <c r="A35" s="356"/>
      <c r="B35" s="507" t="s">
        <v>14</v>
      </c>
      <c r="C35" s="508"/>
      <c r="D35" s="508"/>
      <c r="E35" s="509"/>
      <c r="F35" s="202"/>
      <c r="G35" s="380" t="s">
        <v>63</v>
      </c>
      <c r="H35" s="79"/>
      <c r="I35" s="380" t="s">
        <v>63</v>
      </c>
      <c r="J35" s="79"/>
      <c r="K35" s="79"/>
      <c r="L35" s="79"/>
      <c r="M35" s="79"/>
      <c r="N35" s="79"/>
      <c r="O35" s="79"/>
      <c r="P35" s="79"/>
      <c r="Q35" s="79"/>
      <c r="R35" s="79"/>
      <c r="S35" s="270"/>
    </row>
    <row r="36" spans="1:19" ht="21" customHeight="1" x14ac:dyDescent="0.2">
      <c r="A36" s="356"/>
      <c r="B36" s="507" t="s">
        <v>15</v>
      </c>
      <c r="C36" s="508"/>
      <c r="D36" s="508"/>
      <c r="E36" s="509"/>
      <c r="F36" s="202"/>
      <c r="G36" s="380" t="s">
        <v>63</v>
      </c>
      <c r="H36" s="79"/>
      <c r="I36" s="380" t="s">
        <v>63</v>
      </c>
      <c r="J36" s="79"/>
      <c r="K36" s="79"/>
      <c r="L36" s="79"/>
      <c r="M36" s="79"/>
      <c r="N36" s="79"/>
      <c r="O36" s="79"/>
      <c r="P36" s="79"/>
      <c r="Q36" s="79"/>
      <c r="R36" s="79"/>
      <c r="S36" s="270"/>
    </row>
    <row r="37" spans="1:19" ht="21" customHeight="1" x14ac:dyDescent="0.2">
      <c r="A37" s="356"/>
      <c r="B37" s="507" t="s">
        <v>16</v>
      </c>
      <c r="C37" s="508"/>
      <c r="D37" s="508"/>
      <c r="E37" s="509"/>
      <c r="F37" s="202"/>
      <c r="G37" s="380" t="s">
        <v>63</v>
      </c>
      <c r="H37" s="79"/>
      <c r="I37" s="380" t="s">
        <v>63</v>
      </c>
      <c r="J37" s="79"/>
      <c r="K37" s="79"/>
      <c r="L37" s="79"/>
      <c r="M37" s="79"/>
      <c r="N37" s="79"/>
      <c r="O37" s="79"/>
      <c r="P37" s="79"/>
      <c r="Q37" s="79"/>
      <c r="R37" s="79"/>
      <c r="S37" s="270"/>
    </row>
    <row r="38" spans="1:19" ht="21" customHeight="1" x14ac:dyDescent="0.2">
      <c r="A38" s="356"/>
      <c r="B38" s="507" t="s">
        <v>293</v>
      </c>
      <c r="C38" s="508"/>
      <c r="D38" s="508"/>
      <c r="E38" s="509"/>
      <c r="F38" s="202"/>
      <c r="G38" s="380" t="s">
        <v>63</v>
      </c>
      <c r="H38" s="79"/>
      <c r="I38" s="380" t="s">
        <v>63</v>
      </c>
      <c r="J38" s="79"/>
      <c r="K38" s="79"/>
      <c r="L38" s="79"/>
      <c r="M38" s="79"/>
      <c r="N38" s="79"/>
      <c r="O38" s="79"/>
      <c r="P38" s="79"/>
      <c r="Q38" s="79"/>
      <c r="R38" s="79"/>
      <c r="S38" s="270"/>
    </row>
    <row r="39" spans="1:19" ht="21" customHeight="1" x14ac:dyDescent="0.2">
      <c r="A39" s="356"/>
      <c r="B39" s="507" t="s">
        <v>294</v>
      </c>
      <c r="C39" s="508"/>
      <c r="D39" s="508"/>
      <c r="E39" s="509"/>
      <c r="F39" s="202"/>
      <c r="G39" s="380" t="s">
        <v>63</v>
      </c>
      <c r="H39" s="79"/>
      <c r="I39" s="380" t="s">
        <v>63</v>
      </c>
      <c r="J39" s="79"/>
      <c r="K39" s="79"/>
      <c r="L39" s="79"/>
      <c r="M39" s="79"/>
      <c r="N39" s="79"/>
      <c r="O39" s="79"/>
      <c r="P39" s="79"/>
      <c r="Q39" s="79"/>
      <c r="R39" s="79"/>
      <c r="S39" s="270"/>
    </row>
    <row r="40" spans="1:19" ht="21" customHeight="1" x14ac:dyDescent="0.2">
      <c r="A40" s="356"/>
      <c r="B40" s="507" t="s">
        <v>101</v>
      </c>
      <c r="C40" s="508"/>
      <c r="D40" s="508"/>
      <c r="E40" s="509"/>
      <c r="F40" s="202"/>
      <c r="G40" s="380" t="s">
        <v>63</v>
      </c>
      <c r="H40" s="79"/>
      <c r="I40" s="380" t="s">
        <v>63</v>
      </c>
      <c r="J40" s="79"/>
      <c r="K40" s="79"/>
      <c r="L40" s="79"/>
      <c r="M40" s="79"/>
      <c r="N40" s="79"/>
      <c r="O40" s="79"/>
      <c r="P40" s="79"/>
      <c r="Q40" s="79"/>
      <c r="R40" s="79"/>
      <c r="S40" s="270"/>
    </row>
    <row r="41" spans="1:19" ht="21" customHeight="1" x14ac:dyDescent="0.2">
      <c r="A41" s="356"/>
      <c r="B41" s="507" t="s">
        <v>165</v>
      </c>
      <c r="C41" s="508"/>
      <c r="D41" s="508"/>
      <c r="E41" s="509"/>
      <c r="F41" s="202"/>
      <c r="G41" s="380" t="s">
        <v>63</v>
      </c>
      <c r="H41" s="79"/>
      <c r="I41" s="380" t="s">
        <v>63</v>
      </c>
      <c r="J41" s="79"/>
      <c r="K41" s="79"/>
      <c r="L41" s="79"/>
      <c r="M41" s="79"/>
      <c r="N41" s="79"/>
      <c r="O41" s="79"/>
      <c r="P41" s="79"/>
      <c r="Q41" s="79"/>
      <c r="R41" s="79"/>
      <c r="S41" s="270"/>
    </row>
    <row r="42" spans="1:19" ht="21" customHeight="1" x14ac:dyDescent="0.2">
      <c r="A42" s="356"/>
      <c r="B42" s="507" t="s">
        <v>166</v>
      </c>
      <c r="C42" s="508"/>
      <c r="D42" s="508"/>
      <c r="E42" s="509"/>
      <c r="F42" s="202"/>
      <c r="G42" s="380" t="s">
        <v>63</v>
      </c>
      <c r="H42" s="79"/>
      <c r="I42" s="380" t="s">
        <v>63</v>
      </c>
      <c r="J42" s="79"/>
      <c r="K42" s="79"/>
      <c r="L42" s="79"/>
      <c r="M42" s="79"/>
      <c r="N42" s="79"/>
      <c r="O42" s="79"/>
      <c r="P42" s="79"/>
      <c r="Q42" s="79"/>
      <c r="R42" s="79"/>
      <c r="S42" s="270"/>
    </row>
    <row r="43" spans="1:19" ht="21" customHeight="1" x14ac:dyDescent="0.2">
      <c r="A43" s="356"/>
      <c r="B43" s="507" t="s">
        <v>102</v>
      </c>
      <c r="C43" s="508"/>
      <c r="D43" s="508"/>
      <c r="E43" s="509"/>
      <c r="F43" s="202"/>
      <c r="G43" s="380" t="s">
        <v>63</v>
      </c>
      <c r="H43" s="79"/>
      <c r="I43" s="380" t="s">
        <v>63</v>
      </c>
      <c r="J43" s="79"/>
      <c r="K43" s="79"/>
      <c r="L43" s="79"/>
      <c r="M43" s="79"/>
      <c r="N43" s="79"/>
      <c r="O43" s="79"/>
      <c r="P43" s="79"/>
      <c r="Q43" s="79"/>
      <c r="R43" s="79"/>
      <c r="S43" s="270"/>
    </row>
    <row r="44" spans="1:19" ht="21" customHeight="1" x14ac:dyDescent="0.2">
      <c r="A44" s="356"/>
      <c r="B44" s="507" t="s">
        <v>17</v>
      </c>
      <c r="C44" s="508"/>
      <c r="D44" s="508"/>
      <c r="E44" s="509"/>
      <c r="F44" s="202"/>
      <c r="G44" s="380" t="s">
        <v>63</v>
      </c>
      <c r="H44" s="79"/>
      <c r="I44" s="380" t="s">
        <v>63</v>
      </c>
      <c r="J44" s="79"/>
      <c r="K44" s="79"/>
      <c r="L44" s="79"/>
      <c r="M44" s="79"/>
      <c r="N44" s="79"/>
      <c r="O44" s="79"/>
      <c r="P44" s="79"/>
      <c r="Q44" s="79"/>
      <c r="R44" s="79"/>
      <c r="S44" s="270"/>
    </row>
    <row r="45" spans="1:19" ht="21" customHeight="1" x14ac:dyDescent="0.2">
      <c r="A45" s="356"/>
      <c r="B45" s="523" t="s">
        <v>512</v>
      </c>
      <c r="C45" s="524"/>
      <c r="D45" s="524"/>
      <c r="E45" s="525"/>
      <c r="F45" s="202"/>
      <c r="G45" s="380" t="s">
        <v>63</v>
      </c>
      <c r="H45" s="79"/>
      <c r="I45" s="380" t="s">
        <v>63</v>
      </c>
      <c r="J45" s="79"/>
      <c r="K45" s="79"/>
      <c r="L45" s="79"/>
      <c r="M45" s="79"/>
      <c r="N45" s="79"/>
      <c r="O45" s="79"/>
      <c r="P45" s="79"/>
      <c r="Q45" s="79"/>
      <c r="R45" s="79"/>
      <c r="S45" s="270"/>
    </row>
    <row r="46" spans="1:19" ht="21" customHeight="1" x14ac:dyDescent="0.2">
      <c r="A46" s="356"/>
      <c r="B46" s="507" t="s">
        <v>129</v>
      </c>
      <c r="C46" s="508"/>
      <c r="D46" s="508"/>
      <c r="E46" s="509"/>
      <c r="F46" s="202"/>
      <c r="G46" s="380" t="s">
        <v>63</v>
      </c>
      <c r="H46" s="79"/>
      <c r="I46" s="380" t="s">
        <v>63</v>
      </c>
      <c r="J46" s="79"/>
      <c r="K46" s="79"/>
      <c r="L46" s="79"/>
      <c r="M46" s="79"/>
      <c r="N46" s="79"/>
      <c r="O46" s="79"/>
      <c r="P46" s="79"/>
      <c r="Q46" s="79"/>
      <c r="R46" s="79"/>
      <c r="S46" s="270"/>
    </row>
    <row r="47" spans="1:19" ht="21" customHeight="1" x14ac:dyDescent="0.2">
      <c r="A47" s="356"/>
      <c r="B47" s="507" t="s">
        <v>130</v>
      </c>
      <c r="C47" s="508"/>
      <c r="D47" s="508"/>
      <c r="E47" s="509"/>
      <c r="F47" s="202"/>
      <c r="G47" s="380" t="s">
        <v>63</v>
      </c>
      <c r="H47" s="79"/>
      <c r="I47" s="380" t="s">
        <v>63</v>
      </c>
      <c r="J47" s="79"/>
      <c r="K47" s="79"/>
      <c r="L47" s="79"/>
      <c r="M47" s="79"/>
      <c r="N47" s="79"/>
      <c r="O47" s="79"/>
      <c r="P47" s="79"/>
      <c r="Q47" s="79"/>
      <c r="R47" s="79"/>
      <c r="S47" s="270"/>
    </row>
    <row r="48" spans="1:19" ht="21" customHeight="1" x14ac:dyDescent="0.2">
      <c r="A48" s="356"/>
      <c r="B48" s="507" t="s">
        <v>18</v>
      </c>
      <c r="C48" s="508"/>
      <c r="D48" s="508"/>
      <c r="E48" s="509"/>
      <c r="F48" s="202"/>
      <c r="G48" s="380" t="s">
        <v>63</v>
      </c>
      <c r="H48" s="79"/>
      <c r="I48" s="380" t="s">
        <v>63</v>
      </c>
      <c r="J48" s="79"/>
      <c r="K48" s="79"/>
      <c r="L48" s="79"/>
      <c r="M48" s="79"/>
      <c r="N48" s="79"/>
      <c r="O48" s="79"/>
      <c r="P48" s="79"/>
      <c r="Q48" s="79"/>
      <c r="R48" s="79"/>
      <c r="S48" s="270"/>
    </row>
    <row r="49" spans="1:19" ht="21" customHeight="1" x14ac:dyDescent="0.2">
      <c r="A49" s="356"/>
      <c r="B49" s="507" t="s">
        <v>167</v>
      </c>
      <c r="C49" s="508"/>
      <c r="D49" s="508"/>
      <c r="E49" s="509"/>
      <c r="F49" s="202"/>
      <c r="G49" s="380" t="s">
        <v>63</v>
      </c>
      <c r="H49" s="79"/>
      <c r="I49" s="380" t="s">
        <v>63</v>
      </c>
      <c r="J49" s="79"/>
      <c r="K49" s="79"/>
      <c r="L49" s="79"/>
      <c r="M49" s="79"/>
      <c r="N49" s="79"/>
      <c r="O49" s="79"/>
      <c r="P49" s="79"/>
      <c r="Q49" s="79"/>
      <c r="R49" s="79"/>
      <c r="S49" s="270"/>
    </row>
    <row r="50" spans="1:19" ht="21" customHeight="1" x14ac:dyDescent="0.2">
      <c r="A50" s="356"/>
      <c r="B50" s="507" t="s">
        <v>168</v>
      </c>
      <c r="C50" s="508"/>
      <c r="D50" s="508"/>
      <c r="E50" s="509"/>
      <c r="F50" s="202"/>
      <c r="G50" s="380" t="s">
        <v>63</v>
      </c>
      <c r="H50" s="79"/>
      <c r="I50" s="380" t="s">
        <v>63</v>
      </c>
      <c r="J50" s="79"/>
      <c r="K50" s="79"/>
      <c r="L50" s="79"/>
      <c r="M50" s="79"/>
      <c r="N50" s="79"/>
      <c r="O50" s="79"/>
      <c r="P50" s="79"/>
      <c r="Q50" s="79"/>
      <c r="R50" s="79"/>
      <c r="S50" s="270"/>
    </row>
    <row r="51" spans="1:19" ht="21" customHeight="1" x14ac:dyDescent="0.2">
      <c r="A51" s="356"/>
      <c r="B51" s="507" t="s">
        <v>169</v>
      </c>
      <c r="C51" s="508"/>
      <c r="D51" s="508"/>
      <c r="E51" s="509"/>
      <c r="F51" s="202"/>
      <c r="G51" s="380" t="s">
        <v>63</v>
      </c>
      <c r="H51" s="79"/>
      <c r="I51" s="380" t="s">
        <v>63</v>
      </c>
      <c r="J51" s="79"/>
      <c r="K51" s="79"/>
      <c r="L51" s="79"/>
      <c r="M51" s="79"/>
      <c r="N51" s="79"/>
      <c r="O51" s="79"/>
      <c r="P51" s="79"/>
      <c r="Q51" s="79"/>
      <c r="R51" s="79"/>
      <c r="S51" s="270"/>
    </row>
    <row r="52" spans="1:19" ht="21" customHeight="1" x14ac:dyDescent="0.2">
      <c r="A52" s="356"/>
      <c r="B52" s="507" t="s">
        <v>170</v>
      </c>
      <c r="C52" s="508"/>
      <c r="D52" s="508"/>
      <c r="E52" s="509"/>
      <c r="F52" s="202"/>
      <c r="G52" s="380" t="s">
        <v>63</v>
      </c>
      <c r="H52" s="79"/>
      <c r="I52" s="380" t="s">
        <v>63</v>
      </c>
      <c r="J52" s="79"/>
      <c r="K52" s="79"/>
      <c r="L52" s="79"/>
      <c r="M52" s="79"/>
      <c r="N52" s="79"/>
      <c r="O52" s="79"/>
      <c r="P52" s="79"/>
      <c r="Q52" s="79"/>
      <c r="R52" s="79"/>
      <c r="S52" s="270"/>
    </row>
    <row r="53" spans="1:19" ht="21" customHeight="1" x14ac:dyDescent="0.2">
      <c r="A53" s="356"/>
      <c r="B53" s="507" t="s">
        <v>171</v>
      </c>
      <c r="C53" s="508"/>
      <c r="D53" s="508"/>
      <c r="E53" s="509"/>
      <c r="F53" s="202"/>
      <c r="G53" s="380" t="s">
        <v>63</v>
      </c>
      <c r="H53" s="79"/>
      <c r="I53" s="380" t="s">
        <v>63</v>
      </c>
      <c r="J53" s="79"/>
      <c r="K53" s="79"/>
      <c r="L53" s="79"/>
      <c r="M53" s="79"/>
      <c r="N53" s="79"/>
      <c r="O53" s="79"/>
      <c r="P53" s="79"/>
      <c r="Q53" s="79"/>
      <c r="R53" s="79"/>
      <c r="S53" s="270"/>
    </row>
    <row r="54" spans="1:19" ht="21" customHeight="1" x14ac:dyDescent="0.2">
      <c r="A54" s="356"/>
      <c r="B54" s="507" t="s">
        <v>19</v>
      </c>
      <c r="C54" s="508"/>
      <c r="D54" s="508"/>
      <c r="E54" s="509"/>
      <c r="F54" s="202"/>
      <c r="G54" s="380" t="s">
        <v>63</v>
      </c>
      <c r="H54" s="79"/>
      <c r="I54" s="380" t="s">
        <v>63</v>
      </c>
      <c r="J54" s="79"/>
      <c r="K54" s="79"/>
      <c r="L54" s="79"/>
      <c r="M54" s="79"/>
      <c r="N54" s="79"/>
      <c r="O54" s="79"/>
      <c r="P54" s="79"/>
      <c r="Q54" s="79"/>
      <c r="R54" s="79"/>
      <c r="S54" s="270"/>
    </row>
    <row r="55" spans="1:19" ht="21" customHeight="1" x14ac:dyDescent="0.2">
      <c r="A55" s="356"/>
      <c r="B55" s="507" t="s">
        <v>103</v>
      </c>
      <c r="C55" s="508"/>
      <c r="D55" s="508"/>
      <c r="E55" s="509"/>
      <c r="F55" s="202"/>
      <c r="G55" s="380" t="s">
        <v>63</v>
      </c>
      <c r="H55" s="79"/>
      <c r="I55" s="380" t="s">
        <v>63</v>
      </c>
      <c r="J55" s="79"/>
      <c r="K55" s="79"/>
      <c r="L55" s="79"/>
      <c r="M55" s="79"/>
      <c r="N55" s="79"/>
      <c r="O55" s="79"/>
      <c r="P55" s="79"/>
      <c r="Q55" s="79"/>
      <c r="R55" s="79"/>
      <c r="S55" s="270"/>
    </row>
    <row r="56" spans="1:19" ht="21" customHeight="1" x14ac:dyDescent="0.2">
      <c r="A56" s="356"/>
      <c r="B56" s="430" t="s">
        <v>104</v>
      </c>
      <c r="C56" s="431"/>
      <c r="D56" s="431"/>
      <c r="E56" s="432"/>
      <c r="F56" s="202"/>
      <c r="G56" s="380" t="s">
        <v>63</v>
      </c>
      <c r="H56" s="79"/>
      <c r="I56" s="380" t="s">
        <v>63</v>
      </c>
      <c r="J56" s="79"/>
      <c r="K56" s="79"/>
      <c r="L56" s="79"/>
      <c r="M56" s="79"/>
      <c r="N56" s="79"/>
      <c r="O56" s="79"/>
      <c r="P56" s="79"/>
      <c r="Q56" s="79"/>
      <c r="R56" s="79"/>
      <c r="S56" s="270"/>
    </row>
    <row r="57" spans="1:19" ht="21" customHeight="1" x14ac:dyDescent="0.2">
      <c r="A57" s="356"/>
      <c r="B57" s="430" t="s">
        <v>136</v>
      </c>
      <c r="C57" s="431"/>
      <c r="D57" s="431"/>
      <c r="E57" s="432"/>
      <c r="F57" s="202"/>
      <c r="G57" s="380" t="s">
        <v>63</v>
      </c>
      <c r="H57" s="79"/>
      <c r="I57" s="380" t="s">
        <v>63</v>
      </c>
      <c r="J57" s="79"/>
      <c r="K57" s="79"/>
      <c r="L57" s="79"/>
      <c r="M57" s="79"/>
      <c r="N57" s="79"/>
      <c r="O57" s="79"/>
      <c r="P57" s="79"/>
      <c r="Q57" s="79"/>
      <c r="R57" s="79"/>
      <c r="S57" s="270"/>
    </row>
    <row r="58" spans="1:19" ht="21" customHeight="1" x14ac:dyDescent="0.2">
      <c r="A58" s="356"/>
      <c r="B58" s="430" t="s">
        <v>105</v>
      </c>
      <c r="C58" s="431"/>
      <c r="D58" s="431"/>
      <c r="E58" s="432"/>
      <c r="F58" s="202"/>
      <c r="G58" s="380" t="s">
        <v>63</v>
      </c>
      <c r="H58" s="79"/>
      <c r="I58" s="380" t="s">
        <v>63</v>
      </c>
      <c r="J58" s="79"/>
      <c r="K58" s="79"/>
      <c r="L58" s="79"/>
      <c r="M58" s="79"/>
      <c r="N58" s="79"/>
      <c r="O58" s="79"/>
      <c r="P58" s="79"/>
      <c r="Q58" s="79"/>
      <c r="R58" s="79"/>
      <c r="S58" s="270"/>
    </row>
    <row r="59" spans="1:19" ht="21" customHeight="1" x14ac:dyDescent="0.2">
      <c r="A59" s="356"/>
      <c r="B59" s="430" t="s">
        <v>20</v>
      </c>
      <c r="C59" s="431"/>
      <c r="D59" s="431"/>
      <c r="E59" s="432"/>
      <c r="F59" s="202"/>
      <c r="G59" s="380" t="s">
        <v>63</v>
      </c>
      <c r="H59" s="79"/>
      <c r="I59" s="380" t="s">
        <v>63</v>
      </c>
      <c r="J59" s="79"/>
      <c r="K59" s="79"/>
      <c r="L59" s="79"/>
      <c r="M59" s="79"/>
      <c r="N59" s="79"/>
      <c r="O59" s="79"/>
      <c r="P59" s="79"/>
      <c r="Q59" s="79"/>
      <c r="R59" s="79"/>
      <c r="S59" s="270"/>
    </row>
    <row r="60" spans="1:19" ht="21" customHeight="1" x14ac:dyDescent="0.2">
      <c r="A60" s="356"/>
      <c r="B60" s="430" t="s">
        <v>21</v>
      </c>
      <c r="C60" s="431"/>
      <c r="D60" s="431"/>
      <c r="E60" s="432"/>
      <c r="F60" s="202"/>
      <c r="G60" s="380" t="s">
        <v>63</v>
      </c>
      <c r="H60" s="79"/>
      <c r="I60" s="380" t="s">
        <v>63</v>
      </c>
      <c r="J60" s="79"/>
      <c r="K60" s="79"/>
      <c r="L60" s="79"/>
      <c r="M60" s="79"/>
      <c r="N60" s="79"/>
      <c r="O60" s="79"/>
      <c r="P60" s="79"/>
      <c r="Q60" s="79"/>
      <c r="R60" s="79"/>
      <c r="S60" s="270"/>
    </row>
    <row r="61" spans="1:19" ht="21" customHeight="1" x14ac:dyDescent="0.2">
      <c r="A61" s="356"/>
      <c r="B61" s="430" t="s">
        <v>172</v>
      </c>
      <c r="C61" s="431"/>
      <c r="D61" s="431"/>
      <c r="E61" s="432"/>
      <c r="F61" s="202"/>
      <c r="G61" s="380" t="s">
        <v>63</v>
      </c>
      <c r="H61" s="79"/>
      <c r="I61" s="380" t="s">
        <v>63</v>
      </c>
      <c r="J61" s="79"/>
      <c r="K61" s="79"/>
      <c r="L61" s="79"/>
      <c r="M61" s="79"/>
      <c r="N61" s="79"/>
      <c r="O61" s="79"/>
      <c r="P61" s="79"/>
      <c r="Q61" s="79"/>
      <c r="R61" s="79"/>
      <c r="S61" s="270"/>
    </row>
    <row r="62" spans="1:19" ht="21" customHeight="1" x14ac:dyDescent="0.2">
      <c r="A62" s="356"/>
      <c r="B62" s="430" t="s">
        <v>22</v>
      </c>
      <c r="C62" s="431"/>
      <c r="D62" s="431"/>
      <c r="E62" s="432"/>
      <c r="F62" s="202"/>
      <c r="G62" s="380" t="s">
        <v>63</v>
      </c>
      <c r="H62" s="79"/>
      <c r="I62" s="380" t="s">
        <v>63</v>
      </c>
      <c r="J62" s="79"/>
      <c r="K62" s="79"/>
      <c r="L62" s="79"/>
      <c r="M62" s="79"/>
      <c r="N62" s="79"/>
      <c r="O62" s="79"/>
      <c r="P62" s="79"/>
      <c r="Q62" s="79"/>
      <c r="R62" s="79"/>
      <c r="S62" s="270"/>
    </row>
    <row r="63" spans="1:19" ht="21" customHeight="1" x14ac:dyDescent="0.2">
      <c r="A63" s="356"/>
      <c r="B63" s="430" t="s">
        <v>326</v>
      </c>
      <c r="C63" s="431"/>
      <c r="D63" s="431"/>
      <c r="E63" s="432"/>
      <c r="F63" s="202"/>
      <c r="G63" s="380" t="s">
        <v>63</v>
      </c>
      <c r="H63" s="79"/>
      <c r="I63" s="380" t="s">
        <v>63</v>
      </c>
      <c r="J63" s="79"/>
      <c r="K63" s="79"/>
      <c r="L63" s="79"/>
      <c r="M63" s="79"/>
      <c r="N63" s="79"/>
      <c r="O63" s="79"/>
      <c r="P63" s="79"/>
      <c r="Q63" s="79"/>
      <c r="R63" s="79"/>
      <c r="S63" s="270"/>
    </row>
    <row r="64" spans="1:19" ht="21" customHeight="1" x14ac:dyDescent="0.2">
      <c r="A64" s="356"/>
      <c r="B64" s="430" t="s">
        <v>23</v>
      </c>
      <c r="C64" s="431"/>
      <c r="D64" s="431"/>
      <c r="E64" s="432"/>
      <c r="F64" s="202"/>
      <c r="G64" s="380" t="s">
        <v>63</v>
      </c>
      <c r="H64" s="79"/>
      <c r="I64" s="380" t="s">
        <v>63</v>
      </c>
      <c r="J64" s="79"/>
      <c r="K64" s="79"/>
      <c r="L64" s="79"/>
      <c r="M64" s="79"/>
      <c r="N64" s="79"/>
      <c r="O64" s="79"/>
      <c r="P64" s="79"/>
      <c r="Q64" s="79"/>
      <c r="R64" s="79"/>
      <c r="S64" s="270"/>
    </row>
    <row r="65" spans="1:19" ht="21" customHeight="1" x14ac:dyDescent="0.2">
      <c r="A65" s="356"/>
      <c r="B65" s="430" t="s">
        <v>210</v>
      </c>
      <c r="C65" s="431"/>
      <c r="D65" s="431"/>
      <c r="E65" s="432"/>
      <c r="F65" s="202"/>
      <c r="G65" s="380" t="s">
        <v>63</v>
      </c>
      <c r="H65" s="79"/>
      <c r="I65" s="380" t="s">
        <v>63</v>
      </c>
      <c r="J65" s="79"/>
      <c r="K65" s="79"/>
      <c r="L65" s="79"/>
      <c r="M65" s="79"/>
      <c r="N65" s="79"/>
      <c r="O65" s="79"/>
      <c r="P65" s="79"/>
      <c r="Q65" s="79"/>
      <c r="R65" s="79"/>
      <c r="S65" s="270"/>
    </row>
    <row r="66" spans="1:19" ht="21" customHeight="1" x14ac:dyDescent="0.2">
      <c r="A66" s="356"/>
      <c r="B66" s="430" t="s">
        <v>131</v>
      </c>
      <c r="C66" s="431"/>
      <c r="D66" s="431"/>
      <c r="E66" s="432"/>
      <c r="F66" s="202"/>
      <c r="G66" s="380" t="s">
        <v>67</v>
      </c>
      <c r="H66" s="79"/>
      <c r="I66" s="380" t="s">
        <v>67</v>
      </c>
      <c r="J66" s="79"/>
      <c r="K66" s="79"/>
      <c r="L66" s="79"/>
      <c r="M66" s="79"/>
      <c r="N66" s="79"/>
      <c r="O66" s="79"/>
      <c r="P66" s="79"/>
      <c r="Q66" s="79"/>
      <c r="R66" s="79"/>
      <c r="S66" s="270"/>
    </row>
    <row r="67" spans="1:19" ht="21" customHeight="1" x14ac:dyDescent="0.2">
      <c r="A67" s="356"/>
      <c r="B67" s="430" t="s">
        <v>24</v>
      </c>
      <c r="C67" s="431"/>
      <c r="D67" s="431"/>
      <c r="E67" s="432"/>
      <c r="F67" s="202"/>
      <c r="G67" s="380" t="s">
        <v>63</v>
      </c>
      <c r="H67" s="79"/>
      <c r="I67" s="380" t="s">
        <v>63</v>
      </c>
      <c r="J67" s="79"/>
      <c r="K67" s="79"/>
      <c r="L67" s="79"/>
      <c r="M67" s="79"/>
      <c r="N67" s="79"/>
      <c r="O67" s="79"/>
      <c r="P67" s="79"/>
      <c r="Q67" s="79"/>
      <c r="R67" s="79"/>
      <c r="S67" s="270"/>
    </row>
    <row r="68" spans="1:19" ht="21" customHeight="1" x14ac:dyDescent="0.2">
      <c r="A68" s="356"/>
      <c r="B68" s="430" t="s">
        <v>173</v>
      </c>
      <c r="C68" s="431"/>
      <c r="D68" s="431"/>
      <c r="E68" s="432"/>
      <c r="F68" s="202"/>
      <c r="G68" s="380" t="s">
        <v>63</v>
      </c>
      <c r="H68" s="79"/>
      <c r="I68" s="380" t="s">
        <v>63</v>
      </c>
      <c r="J68" s="79"/>
      <c r="K68" s="79"/>
      <c r="L68" s="79"/>
      <c r="M68" s="79"/>
      <c r="N68" s="79"/>
      <c r="O68" s="79"/>
      <c r="P68" s="79"/>
      <c r="Q68" s="79"/>
      <c r="R68" s="79"/>
      <c r="S68" s="270"/>
    </row>
    <row r="69" spans="1:19" ht="21" customHeight="1" x14ac:dyDescent="0.2">
      <c r="A69" s="356"/>
      <c r="B69" s="430" t="s">
        <v>174</v>
      </c>
      <c r="C69" s="431"/>
      <c r="D69" s="431"/>
      <c r="E69" s="432"/>
      <c r="F69" s="202"/>
      <c r="G69" s="380" t="s">
        <v>63</v>
      </c>
      <c r="H69" s="79"/>
      <c r="I69" s="380" t="s">
        <v>63</v>
      </c>
      <c r="J69" s="79"/>
      <c r="K69" s="79"/>
      <c r="L69" s="79"/>
      <c r="M69" s="79"/>
      <c r="N69" s="79"/>
      <c r="O69" s="79"/>
      <c r="P69" s="79"/>
      <c r="Q69" s="79"/>
      <c r="R69" s="79"/>
      <c r="S69" s="270"/>
    </row>
    <row r="70" spans="1:19" ht="21" customHeight="1" x14ac:dyDescent="0.2">
      <c r="A70" s="356"/>
      <c r="B70" s="430" t="s">
        <v>25</v>
      </c>
      <c r="C70" s="431"/>
      <c r="D70" s="431"/>
      <c r="E70" s="432"/>
      <c r="F70" s="202"/>
      <c r="G70" s="380" t="s">
        <v>63</v>
      </c>
      <c r="H70" s="79"/>
      <c r="I70" s="380" t="s">
        <v>63</v>
      </c>
      <c r="J70" s="79"/>
      <c r="K70" s="79"/>
      <c r="L70" s="79"/>
      <c r="M70" s="79"/>
      <c r="N70" s="79"/>
      <c r="O70" s="79"/>
      <c r="P70" s="79"/>
      <c r="Q70" s="79"/>
      <c r="R70" s="79"/>
      <c r="S70" s="270"/>
    </row>
    <row r="71" spans="1:19" ht="21" customHeight="1" x14ac:dyDescent="0.2">
      <c r="A71" s="356"/>
      <c r="B71" s="430" t="s">
        <v>106</v>
      </c>
      <c r="C71" s="431"/>
      <c r="D71" s="431"/>
      <c r="E71" s="432"/>
      <c r="F71" s="202"/>
      <c r="G71" s="380" t="s">
        <v>63</v>
      </c>
      <c r="H71" s="79"/>
      <c r="I71" s="380" t="s">
        <v>63</v>
      </c>
      <c r="J71" s="79"/>
      <c r="K71" s="79"/>
      <c r="L71" s="79"/>
      <c r="M71" s="79"/>
      <c r="N71" s="79"/>
      <c r="O71" s="79"/>
      <c r="P71" s="79"/>
      <c r="Q71" s="79"/>
      <c r="R71" s="79"/>
      <c r="S71" s="270"/>
    </row>
    <row r="72" spans="1:19" ht="21" customHeight="1" x14ac:dyDescent="0.2">
      <c r="A72" s="356"/>
      <c r="B72" s="430" t="s">
        <v>26</v>
      </c>
      <c r="C72" s="431"/>
      <c r="D72" s="431"/>
      <c r="E72" s="432"/>
      <c r="F72" s="202"/>
      <c r="G72" s="380" t="s">
        <v>63</v>
      </c>
      <c r="H72" s="79"/>
      <c r="I72" s="380" t="s">
        <v>63</v>
      </c>
      <c r="J72" s="79"/>
      <c r="K72" s="79"/>
      <c r="L72" s="79"/>
      <c r="M72" s="79"/>
      <c r="N72" s="79"/>
      <c r="O72" s="79"/>
      <c r="P72" s="79"/>
      <c r="Q72" s="79"/>
      <c r="R72" s="79"/>
      <c r="S72" s="270"/>
    </row>
    <row r="73" spans="1:19" ht="21" customHeight="1" x14ac:dyDescent="0.2">
      <c r="A73" s="356"/>
      <c r="B73" s="430" t="s">
        <v>27</v>
      </c>
      <c r="C73" s="431"/>
      <c r="D73" s="431"/>
      <c r="E73" s="432"/>
      <c r="F73" s="202"/>
      <c r="G73" s="380" t="s">
        <v>63</v>
      </c>
      <c r="H73" s="79"/>
      <c r="I73" s="380" t="s">
        <v>63</v>
      </c>
      <c r="J73" s="79"/>
      <c r="K73" s="79"/>
      <c r="L73" s="79"/>
      <c r="M73" s="79"/>
      <c r="N73" s="79"/>
      <c r="O73" s="79"/>
      <c r="P73" s="79"/>
      <c r="Q73" s="79"/>
      <c r="R73" s="79"/>
      <c r="S73" s="270"/>
    </row>
    <row r="74" spans="1:19" ht="21" customHeight="1" x14ac:dyDescent="0.2">
      <c r="A74" s="356"/>
      <c r="B74" s="430" t="s">
        <v>175</v>
      </c>
      <c r="C74" s="431"/>
      <c r="D74" s="431"/>
      <c r="E74" s="432"/>
      <c r="F74" s="202"/>
      <c r="G74" s="380" t="s">
        <v>63</v>
      </c>
      <c r="H74" s="79"/>
      <c r="I74" s="380" t="s">
        <v>63</v>
      </c>
      <c r="J74" s="79"/>
      <c r="K74" s="79"/>
      <c r="L74" s="79"/>
      <c r="M74" s="79"/>
      <c r="N74" s="79"/>
      <c r="O74" s="79"/>
      <c r="P74" s="79"/>
      <c r="Q74" s="79"/>
      <c r="R74" s="79"/>
      <c r="S74" s="270"/>
    </row>
    <row r="75" spans="1:19" ht="21" customHeight="1" x14ac:dyDescent="0.2">
      <c r="A75" s="356"/>
      <c r="B75" s="430" t="s">
        <v>176</v>
      </c>
      <c r="C75" s="431"/>
      <c r="D75" s="431"/>
      <c r="E75" s="432"/>
      <c r="F75" s="202"/>
      <c r="G75" s="380" t="s">
        <v>63</v>
      </c>
      <c r="H75" s="79"/>
      <c r="I75" s="380" t="s">
        <v>63</v>
      </c>
      <c r="J75" s="79"/>
      <c r="K75" s="79"/>
      <c r="L75" s="79"/>
      <c r="M75" s="79"/>
      <c r="N75" s="79"/>
      <c r="O75" s="79"/>
      <c r="P75" s="79"/>
      <c r="Q75" s="79"/>
      <c r="R75" s="79"/>
      <c r="S75" s="270"/>
    </row>
    <row r="76" spans="1:19" ht="21" customHeight="1" x14ac:dyDescent="0.2">
      <c r="A76" s="356"/>
      <c r="B76" s="430" t="s">
        <v>354</v>
      </c>
      <c r="C76" s="431"/>
      <c r="D76" s="431"/>
      <c r="E76" s="432"/>
      <c r="F76" s="202"/>
      <c r="G76" s="380" t="s">
        <v>63</v>
      </c>
      <c r="H76" s="79"/>
      <c r="I76" s="380" t="s">
        <v>63</v>
      </c>
      <c r="J76" s="79"/>
      <c r="K76" s="79"/>
      <c r="L76" s="79"/>
      <c r="M76" s="79"/>
      <c r="N76" s="79"/>
      <c r="O76" s="79"/>
      <c r="P76" s="79"/>
      <c r="Q76" s="79"/>
      <c r="R76" s="79"/>
      <c r="S76" s="270"/>
    </row>
    <row r="77" spans="1:19" ht="21" customHeight="1" x14ac:dyDescent="0.2">
      <c r="A77" s="356"/>
      <c r="B77" s="430" t="s">
        <v>28</v>
      </c>
      <c r="C77" s="431"/>
      <c r="D77" s="431"/>
      <c r="E77" s="432"/>
      <c r="F77" s="202"/>
      <c r="G77" s="380" t="s">
        <v>63</v>
      </c>
      <c r="H77" s="79"/>
      <c r="I77" s="380" t="s">
        <v>63</v>
      </c>
      <c r="J77" s="79"/>
      <c r="K77" s="79"/>
      <c r="L77" s="79"/>
      <c r="M77" s="79"/>
      <c r="N77" s="79"/>
      <c r="O77" s="79"/>
      <c r="P77" s="79"/>
      <c r="Q77" s="79"/>
      <c r="R77" s="79"/>
      <c r="S77" s="270"/>
    </row>
    <row r="78" spans="1:19" ht="21" customHeight="1" x14ac:dyDescent="0.2">
      <c r="A78" s="356"/>
      <c r="B78" s="430" t="s">
        <v>29</v>
      </c>
      <c r="C78" s="431"/>
      <c r="D78" s="431"/>
      <c r="E78" s="432"/>
      <c r="F78" s="202"/>
      <c r="G78" s="380" t="s">
        <v>81</v>
      </c>
      <c r="H78" s="79"/>
      <c r="I78" s="380" t="s">
        <v>81</v>
      </c>
      <c r="J78" s="79"/>
      <c r="K78" s="79"/>
      <c r="L78" s="79"/>
      <c r="M78" s="79"/>
      <c r="N78" s="79"/>
      <c r="O78" s="79"/>
      <c r="P78" s="79"/>
      <c r="Q78" s="79"/>
      <c r="R78" s="79"/>
      <c r="S78" s="270"/>
    </row>
    <row r="79" spans="1:19" ht="21" customHeight="1" x14ac:dyDescent="0.2">
      <c r="A79" s="356"/>
      <c r="B79" s="430" t="s">
        <v>30</v>
      </c>
      <c r="C79" s="431"/>
      <c r="D79" s="431"/>
      <c r="E79" s="432"/>
      <c r="F79" s="202"/>
      <c r="G79" s="380" t="s">
        <v>81</v>
      </c>
      <c r="H79" s="79"/>
      <c r="I79" s="380" t="s">
        <v>81</v>
      </c>
      <c r="J79" s="79"/>
      <c r="K79" s="79"/>
      <c r="L79" s="79"/>
      <c r="M79" s="79"/>
      <c r="N79" s="79"/>
      <c r="O79" s="79"/>
      <c r="P79" s="79"/>
      <c r="Q79" s="79"/>
      <c r="R79" s="79"/>
      <c r="S79" s="270"/>
    </row>
    <row r="80" spans="1:19" ht="21" customHeight="1" x14ac:dyDescent="0.2">
      <c r="A80" s="356"/>
      <c r="B80" s="430" t="s">
        <v>132</v>
      </c>
      <c r="C80" s="431"/>
      <c r="D80" s="431"/>
      <c r="E80" s="432"/>
      <c r="F80" s="202"/>
      <c r="G80" s="380" t="s">
        <v>63</v>
      </c>
      <c r="H80" s="79"/>
      <c r="I80" s="380" t="s">
        <v>63</v>
      </c>
      <c r="J80" s="79"/>
      <c r="K80" s="79"/>
      <c r="L80" s="79"/>
      <c r="M80" s="79"/>
      <c r="N80" s="79"/>
      <c r="O80" s="79"/>
      <c r="P80" s="79"/>
      <c r="Q80" s="79"/>
      <c r="R80" s="79"/>
      <c r="S80" s="270"/>
    </row>
    <row r="81" spans="1:19" ht="21" customHeight="1" x14ac:dyDescent="0.2">
      <c r="A81" s="356"/>
      <c r="B81" s="430" t="s">
        <v>355</v>
      </c>
      <c r="C81" s="431"/>
      <c r="D81" s="431"/>
      <c r="E81" s="432"/>
      <c r="F81" s="202"/>
      <c r="G81" s="380" t="s">
        <v>63</v>
      </c>
      <c r="H81" s="79"/>
      <c r="I81" s="380" t="s">
        <v>63</v>
      </c>
      <c r="J81" s="79"/>
      <c r="K81" s="79"/>
      <c r="L81" s="79"/>
      <c r="M81" s="79"/>
      <c r="N81" s="79"/>
      <c r="O81" s="79"/>
      <c r="P81" s="79"/>
      <c r="Q81" s="79"/>
      <c r="R81" s="79"/>
      <c r="S81" s="270"/>
    </row>
    <row r="82" spans="1:19" ht="21" customHeight="1" x14ac:dyDescent="0.2">
      <c r="A82" s="356"/>
      <c r="B82" s="430" t="s">
        <v>177</v>
      </c>
      <c r="C82" s="431"/>
      <c r="D82" s="431"/>
      <c r="E82" s="432"/>
      <c r="F82" s="202"/>
      <c r="G82" s="380" t="s">
        <v>63</v>
      </c>
      <c r="H82" s="79"/>
      <c r="I82" s="380" t="s">
        <v>63</v>
      </c>
      <c r="J82" s="79"/>
      <c r="K82" s="79"/>
      <c r="L82" s="79"/>
      <c r="M82" s="79"/>
      <c r="N82" s="79"/>
      <c r="O82" s="79"/>
      <c r="P82" s="79"/>
      <c r="Q82" s="79"/>
      <c r="R82" s="79"/>
      <c r="S82" s="270"/>
    </row>
    <row r="83" spans="1:19" ht="21" customHeight="1" x14ac:dyDescent="0.2">
      <c r="A83" s="356"/>
      <c r="B83" s="430" t="s">
        <v>31</v>
      </c>
      <c r="C83" s="431"/>
      <c r="D83" s="431"/>
      <c r="E83" s="432"/>
      <c r="F83" s="202"/>
      <c r="G83" s="380" t="s">
        <v>63</v>
      </c>
      <c r="H83" s="79"/>
      <c r="I83" s="380" t="s">
        <v>63</v>
      </c>
      <c r="J83" s="79"/>
      <c r="K83" s="79"/>
      <c r="L83" s="79"/>
      <c r="M83" s="79"/>
      <c r="N83" s="79"/>
      <c r="O83" s="79"/>
      <c r="P83" s="79"/>
      <c r="Q83" s="79"/>
      <c r="R83" s="79"/>
      <c r="S83" s="270"/>
    </row>
    <row r="84" spans="1:19" ht="21" customHeight="1" x14ac:dyDescent="0.2">
      <c r="A84" s="356"/>
      <c r="B84" s="430" t="s">
        <v>107</v>
      </c>
      <c r="C84" s="431"/>
      <c r="D84" s="431"/>
      <c r="E84" s="432"/>
      <c r="F84" s="202"/>
      <c r="G84" s="380" t="s">
        <v>73</v>
      </c>
      <c r="H84" s="79"/>
      <c r="I84" s="380" t="s">
        <v>73</v>
      </c>
      <c r="J84" s="79"/>
      <c r="K84" s="79"/>
      <c r="L84" s="79"/>
      <c r="M84" s="79"/>
      <c r="N84" s="79"/>
      <c r="O84" s="79"/>
      <c r="P84" s="79"/>
      <c r="Q84" s="79"/>
      <c r="R84" s="79"/>
      <c r="S84" s="270"/>
    </row>
    <row r="85" spans="1:19" ht="21" customHeight="1" x14ac:dyDescent="0.2">
      <c r="A85" s="356"/>
      <c r="B85" s="430" t="s">
        <v>133</v>
      </c>
      <c r="C85" s="431"/>
      <c r="D85" s="431"/>
      <c r="E85" s="432"/>
      <c r="F85" s="202"/>
      <c r="G85" s="380" t="s">
        <v>73</v>
      </c>
      <c r="H85" s="79"/>
      <c r="I85" s="380" t="s">
        <v>73</v>
      </c>
      <c r="J85" s="79"/>
      <c r="K85" s="79"/>
      <c r="L85" s="79"/>
      <c r="M85" s="79"/>
      <c r="N85" s="79"/>
      <c r="O85" s="79"/>
      <c r="P85" s="79"/>
      <c r="Q85" s="79"/>
      <c r="R85" s="79"/>
      <c r="S85" s="270"/>
    </row>
    <row r="86" spans="1:19" ht="21" customHeight="1" x14ac:dyDescent="0.2">
      <c r="A86" s="356"/>
      <c r="B86" s="430" t="s">
        <v>32</v>
      </c>
      <c r="C86" s="431"/>
      <c r="D86" s="431"/>
      <c r="E86" s="432"/>
      <c r="F86" s="202"/>
      <c r="G86" s="380" t="s">
        <v>63</v>
      </c>
      <c r="H86" s="79"/>
      <c r="I86" s="380" t="s">
        <v>63</v>
      </c>
      <c r="J86" s="79"/>
      <c r="K86" s="79"/>
      <c r="L86" s="79"/>
      <c r="M86" s="79"/>
      <c r="N86" s="79"/>
      <c r="O86" s="79"/>
      <c r="P86" s="79"/>
      <c r="Q86" s="79"/>
      <c r="R86" s="79"/>
      <c r="S86" s="271"/>
    </row>
    <row r="87" spans="1:19" ht="21" customHeight="1" x14ac:dyDescent="0.2">
      <c r="A87" s="356"/>
      <c r="B87" s="430" t="s">
        <v>33</v>
      </c>
      <c r="C87" s="431"/>
      <c r="D87" s="431"/>
      <c r="E87" s="432"/>
      <c r="F87" s="202"/>
      <c r="G87" s="380" t="s">
        <v>81</v>
      </c>
      <c r="H87" s="79"/>
      <c r="I87" s="380" t="s">
        <v>81</v>
      </c>
      <c r="J87" s="79"/>
      <c r="K87" s="79"/>
      <c r="L87" s="79"/>
      <c r="M87" s="79"/>
      <c r="N87" s="79"/>
      <c r="O87" s="79"/>
      <c r="P87" s="79"/>
      <c r="Q87" s="79"/>
      <c r="R87" s="79"/>
      <c r="S87" s="271"/>
    </row>
    <row r="88" spans="1:19" ht="21" customHeight="1" x14ac:dyDescent="0.2">
      <c r="A88" s="356"/>
      <c r="B88" s="430" t="s">
        <v>188</v>
      </c>
      <c r="C88" s="431"/>
      <c r="D88" s="431"/>
      <c r="E88" s="432"/>
      <c r="F88" s="202"/>
      <c r="G88" s="380" t="s">
        <v>63</v>
      </c>
      <c r="H88" s="79"/>
      <c r="I88" s="380" t="s">
        <v>63</v>
      </c>
      <c r="J88" s="79"/>
      <c r="K88" s="79"/>
      <c r="L88" s="79"/>
      <c r="M88" s="79"/>
      <c r="N88" s="79"/>
      <c r="O88" s="79"/>
      <c r="P88" s="79"/>
      <c r="Q88" s="79"/>
      <c r="R88" s="79"/>
      <c r="S88" s="271"/>
    </row>
    <row r="89" spans="1:19" ht="21" customHeight="1" x14ac:dyDescent="0.2">
      <c r="A89" s="356"/>
      <c r="B89" s="430" t="s">
        <v>328</v>
      </c>
      <c r="C89" s="431"/>
      <c r="D89" s="431"/>
      <c r="E89" s="432"/>
      <c r="F89" s="202"/>
      <c r="G89" s="380" t="s">
        <v>63</v>
      </c>
      <c r="H89" s="79"/>
      <c r="I89" s="380" t="s">
        <v>63</v>
      </c>
      <c r="J89" s="79"/>
      <c r="K89" s="79"/>
      <c r="L89" s="79"/>
      <c r="M89" s="79"/>
      <c r="N89" s="79"/>
      <c r="O89" s="79"/>
      <c r="P89" s="79"/>
      <c r="Q89" s="79"/>
      <c r="R89" s="79"/>
      <c r="S89" s="271"/>
    </row>
    <row r="90" spans="1:19" ht="21" customHeight="1" x14ac:dyDescent="0.2">
      <c r="A90" s="356"/>
      <c r="B90" s="430" t="s">
        <v>290</v>
      </c>
      <c r="C90" s="431"/>
      <c r="D90" s="431"/>
      <c r="E90" s="432"/>
      <c r="F90" s="202"/>
      <c r="G90" s="380" t="s">
        <v>63</v>
      </c>
      <c r="H90" s="79"/>
      <c r="I90" s="380" t="s">
        <v>63</v>
      </c>
      <c r="J90" s="79"/>
      <c r="K90" s="79"/>
      <c r="L90" s="79"/>
      <c r="M90" s="79"/>
      <c r="N90" s="79"/>
      <c r="O90" s="79"/>
      <c r="P90" s="79"/>
      <c r="Q90" s="79"/>
      <c r="R90" s="79"/>
      <c r="S90" s="271"/>
    </row>
    <row r="91" spans="1:19" ht="21" customHeight="1" x14ac:dyDescent="0.2">
      <c r="A91" s="356"/>
      <c r="B91" s="430" t="s">
        <v>34</v>
      </c>
      <c r="C91" s="431"/>
      <c r="D91" s="431"/>
      <c r="E91" s="432"/>
      <c r="F91" s="202"/>
      <c r="G91" s="380" t="s">
        <v>63</v>
      </c>
      <c r="H91" s="79"/>
      <c r="I91" s="380" t="s">
        <v>63</v>
      </c>
      <c r="J91" s="79"/>
      <c r="K91" s="79"/>
      <c r="L91" s="79"/>
      <c r="M91" s="79"/>
      <c r="N91" s="79"/>
      <c r="O91" s="79"/>
      <c r="P91" s="79"/>
      <c r="Q91" s="79"/>
      <c r="R91" s="79"/>
      <c r="S91" s="271"/>
    </row>
    <row r="92" spans="1:19" ht="21" customHeight="1" x14ac:dyDescent="0.2">
      <c r="A92" s="356"/>
      <c r="B92" s="430" t="s">
        <v>149</v>
      </c>
      <c r="C92" s="431"/>
      <c r="D92" s="431"/>
      <c r="E92" s="432"/>
      <c r="F92" s="202"/>
      <c r="G92" s="380" t="s">
        <v>63</v>
      </c>
      <c r="H92" s="79"/>
      <c r="I92" s="380" t="s">
        <v>63</v>
      </c>
      <c r="J92" s="79"/>
      <c r="K92" s="79"/>
      <c r="L92" s="79"/>
      <c r="M92" s="79"/>
      <c r="N92" s="79"/>
      <c r="O92" s="79"/>
      <c r="P92" s="79"/>
      <c r="Q92" s="79"/>
      <c r="R92" s="79"/>
      <c r="S92" s="271"/>
    </row>
    <row r="93" spans="1:19" ht="21" customHeight="1" x14ac:dyDescent="0.2">
      <c r="A93" s="356"/>
      <c r="B93" s="430" t="s">
        <v>108</v>
      </c>
      <c r="C93" s="431"/>
      <c r="D93" s="431"/>
      <c r="E93" s="432"/>
      <c r="F93" s="202"/>
      <c r="G93" s="380" t="s">
        <v>63</v>
      </c>
      <c r="H93" s="79"/>
      <c r="I93" s="380" t="s">
        <v>63</v>
      </c>
      <c r="J93" s="79"/>
      <c r="K93" s="79"/>
      <c r="L93" s="79"/>
      <c r="M93" s="79"/>
      <c r="N93" s="79"/>
      <c r="O93" s="79"/>
      <c r="P93" s="79"/>
      <c r="Q93" s="79"/>
      <c r="R93" s="79"/>
      <c r="S93" s="271"/>
    </row>
    <row r="94" spans="1:19" ht="21" customHeight="1" x14ac:dyDescent="0.2">
      <c r="A94" s="356"/>
      <c r="B94" s="430" t="s">
        <v>109</v>
      </c>
      <c r="C94" s="431"/>
      <c r="D94" s="431"/>
      <c r="E94" s="432"/>
      <c r="F94" s="202"/>
      <c r="G94" s="380" t="s">
        <v>63</v>
      </c>
      <c r="H94" s="79"/>
      <c r="I94" s="380" t="s">
        <v>63</v>
      </c>
      <c r="J94" s="79"/>
      <c r="K94" s="79"/>
      <c r="L94" s="79"/>
      <c r="M94" s="79"/>
      <c r="N94" s="79"/>
      <c r="O94" s="79"/>
      <c r="P94" s="79"/>
      <c r="Q94" s="79"/>
      <c r="R94" s="79"/>
      <c r="S94" s="271"/>
    </row>
    <row r="95" spans="1:19" ht="21" customHeight="1" x14ac:dyDescent="0.2">
      <c r="A95" s="356"/>
      <c r="B95" s="430" t="s">
        <v>110</v>
      </c>
      <c r="C95" s="431"/>
      <c r="D95" s="431"/>
      <c r="E95" s="432"/>
      <c r="F95" s="202"/>
      <c r="G95" s="380" t="s">
        <v>63</v>
      </c>
      <c r="H95" s="79"/>
      <c r="I95" s="380" t="s">
        <v>63</v>
      </c>
      <c r="J95" s="79"/>
      <c r="K95" s="79"/>
      <c r="L95" s="79"/>
      <c r="M95" s="79"/>
      <c r="N95" s="79"/>
      <c r="O95" s="79"/>
      <c r="P95" s="79"/>
      <c r="Q95" s="79"/>
      <c r="R95" s="79"/>
      <c r="S95" s="271"/>
    </row>
    <row r="96" spans="1:19" ht="21" customHeight="1" x14ac:dyDescent="0.2">
      <c r="A96" s="356"/>
      <c r="B96" s="430" t="s">
        <v>505</v>
      </c>
      <c r="C96" s="431"/>
      <c r="D96" s="431"/>
      <c r="E96" s="432"/>
      <c r="F96" s="202"/>
      <c r="G96" s="380" t="s">
        <v>63</v>
      </c>
      <c r="H96" s="79"/>
      <c r="I96" s="380" t="s">
        <v>63</v>
      </c>
      <c r="J96" s="79"/>
      <c r="K96" s="79"/>
      <c r="L96" s="79"/>
      <c r="M96" s="79"/>
      <c r="N96" s="79"/>
      <c r="O96" s="79"/>
      <c r="P96" s="79"/>
      <c r="Q96" s="79"/>
      <c r="R96" s="79"/>
      <c r="S96" s="271"/>
    </row>
    <row r="97" spans="1:19" ht="21" customHeight="1" x14ac:dyDescent="0.2">
      <c r="A97" s="356"/>
      <c r="B97" s="430" t="s">
        <v>506</v>
      </c>
      <c r="C97" s="431"/>
      <c r="D97" s="431"/>
      <c r="E97" s="432"/>
      <c r="F97" s="202"/>
      <c r="G97" s="380" t="s">
        <v>63</v>
      </c>
      <c r="H97" s="79"/>
      <c r="I97" s="380" t="s">
        <v>63</v>
      </c>
      <c r="J97" s="79"/>
      <c r="K97" s="79"/>
      <c r="L97" s="79"/>
      <c r="M97" s="79"/>
      <c r="N97" s="79"/>
      <c r="O97" s="79"/>
      <c r="P97" s="79"/>
      <c r="Q97" s="79"/>
      <c r="R97" s="79"/>
      <c r="S97" s="271"/>
    </row>
    <row r="98" spans="1:19" ht="21" customHeight="1" x14ac:dyDescent="0.2">
      <c r="A98" s="356"/>
      <c r="B98" s="430" t="s">
        <v>178</v>
      </c>
      <c r="C98" s="431"/>
      <c r="D98" s="431"/>
      <c r="E98" s="432"/>
      <c r="F98" s="202"/>
      <c r="G98" s="380" t="s">
        <v>63</v>
      </c>
      <c r="H98" s="79"/>
      <c r="I98" s="380" t="s">
        <v>63</v>
      </c>
      <c r="J98" s="79"/>
      <c r="K98" s="79"/>
      <c r="L98" s="79"/>
      <c r="M98" s="79"/>
      <c r="N98" s="79"/>
      <c r="O98" s="79"/>
      <c r="P98" s="79"/>
      <c r="Q98" s="79"/>
      <c r="R98" s="79"/>
      <c r="S98" s="271"/>
    </row>
    <row r="99" spans="1:19" ht="21" customHeight="1" x14ac:dyDescent="0.2">
      <c r="A99" s="356"/>
      <c r="B99" s="430" t="s">
        <v>35</v>
      </c>
      <c r="C99" s="431"/>
      <c r="D99" s="431"/>
      <c r="E99" s="432"/>
      <c r="F99" s="202"/>
      <c r="G99" s="380" t="s">
        <v>63</v>
      </c>
      <c r="H99" s="79"/>
      <c r="I99" s="380" t="s">
        <v>63</v>
      </c>
      <c r="J99" s="79"/>
      <c r="K99" s="79"/>
      <c r="L99" s="79"/>
      <c r="M99" s="79"/>
      <c r="N99" s="79"/>
      <c r="O99" s="79"/>
      <c r="P99" s="79"/>
      <c r="Q99" s="79"/>
      <c r="R99" s="79"/>
      <c r="S99" s="270"/>
    </row>
    <row r="100" spans="1:19" ht="21" customHeight="1" x14ac:dyDescent="0.2">
      <c r="A100" s="356"/>
      <c r="B100" s="430" t="s">
        <v>137</v>
      </c>
      <c r="C100" s="431"/>
      <c r="D100" s="431"/>
      <c r="E100" s="432"/>
      <c r="F100" s="202"/>
      <c r="G100" s="380" t="s">
        <v>63</v>
      </c>
      <c r="H100" s="79"/>
      <c r="I100" s="380" t="s">
        <v>63</v>
      </c>
      <c r="J100" s="79"/>
      <c r="K100" s="79"/>
      <c r="L100" s="79"/>
      <c r="M100" s="79"/>
      <c r="N100" s="79"/>
      <c r="O100" s="79"/>
      <c r="P100" s="79"/>
      <c r="Q100" s="79"/>
      <c r="R100" s="79"/>
      <c r="S100" s="270"/>
    </row>
    <row r="101" spans="1:19" ht="21" customHeight="1" x14ac:dyDescent="0.2">
      <c r="A101" s="356"/>
      <c r="B101" s="430" t="s">
        <v>36</v>
      </c>
      <c r="C101" s="431"/>
      <c r="D101" s="431"/>
      <c r="E101" s="432"/>
      <c r="F101" s="202"/>
      <c r="G101" s="380" t="s">
        <v>63</v>
      </c>
      <c r="H101" s="79"/>
      <c r="I101" s="380" t="s">
        <v>63</v>
      </c>
      <c r="J101" s="79"/>
      <c r="K101" s="79"/>
      <c r="L101" s="79"/>
      <c r="M101" s="79"/>
      <c r="N101" s="79"/>
      <c r="O101" s="79"/>
      <c r="P101" s="79"/>
      <c r="Q101" s="79"/>
      <c r="R101" s="79"/>
      <c r="S101" s="270"/>
    </row>
    <row r="102" spans="1:19" ht="21" customHeight="1" x14ac:dyDescent="0.2">
      <c r="A102" s="356"/>
      <c r="B102" s="430" t="s">
        <v>111</v>
      </c>
      <c r="C102" s="431"/>
      <c r="D102" s="431"/>
      <c r="E102" s="432"/>
      <c r="F102" s="202"/>
      <c r="G102" s="380" t="s">
        <v>63</v>
      </c>
      <c r="H102" s="79"/>
      <c r="I102" s="380" t="s">
        <v>63</v>
      </c>
      <c r="J102" s="79"/>
      <c r="K102" s="79"/>
      <c r="L102" s="79"/>
      <c r="M102" s="79"/>
      <c r="N102" s="79"/>
      <c r="O102" s="79"/>
      <c r="P102" s="79"/>
      <c r="Q102" s="79"/>
      <c r="R102" s="79"/>
      <c r="S102" s="270"/>
    </row>
    <row r="103" spans="1:19" ht="21" customHeight="1" x14ac:dyDescent="0.2">
      <c r="A103" s="356"/>
      <c r="B103" s="430" t="s">
        <v>452</v>
      </c>
      <c r="C103" s="431"/>
      <c r="D103" s="431"/>
      <c r="E103" s="432"/>
      <c r="F103" s="202"/>
      <c r="G103" s="380" t="s">
        <v>63</v>
      </c>
      <c r="H103" s="79"/>
      <c r="I103" s="380" t="s">
        <v>63</v>
      </c>
      <c r="J103" s="79"/>
      <c r="K103" s="79"/>
      <c r="L103" s="79"/>
      <c r="M103" s="79"/>
      <c r="N103" s="79"/>
      <c r="O103" s="79"/>
      <c r="P103" s="79"/>
      <c r="Q103" s="79"/>
      <c r="R103" s="79"/>
      <c r="S103" s="270"/>
    </row>
    <row r="104" spans="1:19" ht="21" customHeight="1" x14ac:dyDescent="0.2">
      <c r="A104" s="356"/>
      <c r="B104" s="430" t="s">
        <v>246</v>
      </c>
      <c r="C104" s="431"/>
      <c r="D104" s="431"/>
      <c r="E104" s="432"/>
      <c r="F104" s="202"/>
      <c r="G104" s="380" t="s">
        <v>80</v>
      </c>
      <c r="H104" s="79"/>
      <c r="I104" s="380" t="s">
        <v>80</v>
      </c>
      <c r="J104" s="79"/>
      <c r="K104" s="79"/>
      <c r="L104" s="79"/>
      <c r="M104" s="79"/>
      <c r="N104" s="79"/>
      <c r="O104" s="79"/>
      <c r="P104" s="79"/>
      <c r="Q104" s="79"/>
      <c r="R104" s="79"/>
      <c r="S104" s="270"/>
    </row>
    <row r="105" spans="1:19" ht="21" customHeight="1" x14ac:dyDescent="0.2">
      <c r="A105" s="356"/>
      <c r="B105" s="430" t="s">
        <v>247</v>
      </c>
      <c r="C105" s="431"/>
      <c r="D105" s="431"/>
      <c r="E105" s="432"/>
      <c r="F105" s="202"/>
      <c r="G105" s="380" t="s">
        <v>2</v>
      </c>
      <c r="H105" s="79"/>
      <c r="I105" s="380" t="s">
        <v>2</v>
      </c>
      <c r="J105" s="79"/>
      <c r="K105" s="79"/>
      <c r="L105" s="79"/>
      <c r="M105" s="79"/>
      <c r="N105" s="79"/>
      <c r="O105" s="79"/>
      <c r="P105" s="79"/>
      <c r="Q105" s="79"/>
      <c r="R105" s="79"/>
      <c r="S105" s="270"/>
    </row>
    <row r="106" spans="1:19" ht="21" customHeight="1" x14ac:dyDescent="0.2">
      <c r="A106" s="356"/>
      <c r="B106" s="430" t="s">
        <v>267</v>
      </c>
      <c r="C106" s="431"/>
      <c r="D106" s="431"/>
      <c r="E106" s="432"/>
      <c r="F106" s="202"/>
      <c r="G106" s="380" t="s">
        <v>63</v>
      </c>
      <c r="H106" s="79"/>
      <c r="I106" s="380" t="s">
        <v>63</v>
      </c>
      <c r="J106" s="79"/>
      <c r="K106" s="79"/>
      <c r="L106" s="79"/>
      <c r="M106" s="79"/>
      <c r="N106" s="79"/>
      <c r="O106" s="79"/>
      <c r="P106" s="79"/>
      <c r="Q106" s="79"/>
      <c r="R106" s="79"/>
      <c r="S106" s="270"/>
    </row>
    <row r="107" spans="1:19" ht="21" customHeight="1" x14ac:dyDescent="0.2">
      <c r="A107" s="368" t="s">
        <v>540</v>
      </c>
      <c r="B107" s="430" t="s">
        <v>37</v>
      </c>
      <c r="C107" s="431"/>
      <c r="D107" s="431"/>
      <c r="E107" s="432"/>
      <c r="F107" s="202"/>
      <c r="G107" s="380" t="s">
        <v>82</v>
      </c>
      <c r="H107" s="79"/>
      <c r="I107" s="380" t="s">
        <v>82</v>
      </c>
      <c r="J107" s="79"/>
      <c r="K107" s="79"/>
      <c r="L107" s="79"/>
      <c r="M107" s="79"/>
      <c r="N107" s="79"/>
      <c r="O107" s="79"/>
      <c r="P107" s="79"/>
      <c r="Q107" s="79"/>
      <c r="R107" s="79"/>
      <c r="S107" s="270"/>
    </row>
    <row r="108" spans="1:19" ht="21" customHeight="1" x14ac:dyDescent="0.2">
      <c r="A108" s="76"/>
      <c r="B108" s="430" t="s">
        <v>38</v>
      </c>
      <c r="C108" s="431"/>
      <c r="D108" s="431"/>
      <c r="E108" s="432"/>
      <c r="F108" s="202"/>
      <c r="G108" s="380" t="s">
        <v>67</v>
      </c>
      <c r="H108" s="79"/>
      <c r="I108" s="380" t="s">
        <v>67</v>
      </c>
      <c r="J108" s="79"/>
      <c r="K108" s="79"/>
      <c r="L108" s="79"/>
      <c r="M108" s="79"/>
      <c r="N108" s="79"/>
      <c r="O108" s="79"/>
      <c r="P108" s="79"/>
      <c r="Q108" s="79"/>
      <c r="R108" s="79"/>
      <c r="S108" s="271"/>
    </row>
    <row r="109" spans="1:19" ht="21" customHeight="1" x14ac:dyDescent="0.2">
      <c r="A109" s="356"/>
      <c r="B109" s="430" t="s">
        <v>39</v>
      </c>
      <c r="C109" s="431"/>
      <c r="D109" s="431"/>
      <c r="E109" s="432"/>
      <c r="F109" s="202"/>
      <c r="G109" s="380" t="s">
        <v>66</v>
      </c>
      <c r="H109" s="79"/>
      <c r="I109" s="380" t="s">
        <v>66</v>
      </c>
      <c r="J109" s="79"/>
      <c r="K109" s="79"/>
      <c r="L109" s="79"/>
      <c r="M109" s="79"/>
      <c r="N109" s="79"/>
      <c r="O109" s="79"/>
      <c r="P109" s="79"/>
      <c r="Q109" s="79"/>
      <c r="R109" s="79"/>
      <c r="S109" s="270"/>
    </row>
    <row r="110" spans="1:19" ht="21" customHeight="1" x14ac:dyDescent="0.2">
      <c r="A110" s="356"/>
      <c r="B110" s="430" t="s">
        <v>138</v>
      </c>
      <c r="C110" s="431"/>
      <c r="D110" s="431"/>
      <c r="E110" s="432"/>
      <c r="F110" s="202"/>
      <c r="G110" s="380" t="s">
        <v>67</v>
      </c>
      <c r="H110" s="79"/>
      <c r="I110" s="380" t="s">
        <v>67</v>
      </c>
      <c r="J110" s="79"/>
      <c r="K110" s="79"/>
      <c r="L110" s="79"/>
      <c r="M110" s="79"/>
      <c r="N110" s="79"/>
      <c r="O110" s="79"/>
      <c r="P110" s="79"/>
      <c r="Q110" s="79"/>
      <c r="R110" s="79"/>
      <c r="S110" s="270"/>
    </row>
    <row r="111" spans="1:19" ht="21" customHeight="1" x14ac:dyDescent="0.2">
      <c r="A111" s="356"/>
      <c r="B111" s="430" t="s">
        <v>40</v>
      </c>
      <c r="C111" s="431"/>
      <c r="D111" s="431"/>
      <c r="E111" s="432"/>
      <c r="F111" s="202"/>
      <c r="G111" s="380" t="s">
        <v>67</v>
      </c>
      <c r="H111" s="79"/>
      <c r="I111" s="380" t="s">
        <v>67</v>
      </c>
      <c r="J111" s="79"/>
      <c r="K111" s="79"/>
      <c r="L111" s="79"/>
      <c r="M111" s="79"/>
      <c r="N111" s="79"/>
      <c r="O111" s="79"/>
      <c r="P111" s="79"/>
      <c r="Q111" s="79"/>
      <c r="R111" s="79"/>
      <c r="S111" s="270"/>
    </row>
    <row r="112" spans="1:19" ht="21" customHeight="1" x14ac:dyDescent="0.2">
      <c r="A112" s="356"/>
      <c r="B112" s="430" t="s">
        <v>179</v>
      </c>
      <c r="C112" s="431"/>
      <c r="D112" s="431"/>
      <c r="E112" s="432"/>
      <c r="F112" s="202"/>
      <c r="G112" s="380" t="s">
        <v>67</v>
      </c>
      <c r="H112" s="79"/>
      <c r="I112" s="380" t="s">
        <v>67</v>
      </c>
      <c r="J112" s="79"/>
      <c r="K112" s="79"/>
      <c r="L112" s="79"/>
      <c r="M112" s="79"/>
      <c r="N112" s="79"/>
      <c r="O112" s="79"/>
      <c r="P112" s="79"/>
      <c r="Q112" s="79"/>
      <c r="R112" s="79"/>
      <c r="S112" s="270"/>
    </row>
    <row r="113" spans="1:19" ht="21" customHeight="1" x14ac:dyDescent="0.2">
      <c r="A113" s="356"/>
      <c r="B113" s="430" t="s">
        <v>113</v>
      </c>
      <c r="C113" s="431"/>
      <c r="D113" s="431"/>
      <c r="E113" s="432"/>
      <c r="F113" s="202"/>
      <c r="G113" s="380" t="s">
        <v>67</v>
      </c>
      <c r="H113" s="79"/>
      <c r="I113" s="380" t="s">
        <v>67</v>
      </c>
      <c r="J113" s="79"/>
      <c r="K113" s="79"/>
      <c r="L113" s="79"/>
      <c r="M113" s="79"/>
      <c r="N113" s="79"/>
      <c r="O113" s="79"/>
      <c r="P113" s="79"/>
      <c r="Q113" s="79"/>
      <c r="R113" s="79"/>
      <c r="S113" s="270"/>
    </row>
    <row r="114" spans="1:19" ht="21" customHeight="1" x14ac:dyDescent="0.2">
      <c r="A114" s="356"/>
      <c r="B114" s="430" t="s">
        <v>41</v>
      </c>
      <c r="C114" s="431"/>
      <c r="D114" s="431"/>
      <c r="E114" s="432"/>
      <c r="F114" s="202"/>
      <c r="G114" s="380" t="s">
        <v>63</v>
      </c>
      <c r="H114" s="79"/>
      <c r="I114" s="380" t="s">
        <v>63</v>
      </c>
      <c r="J114" s="79"/>
      <c r="K114" s="79"/>
      <c r="L114" s="79"/>
      <c r="M114" s="79"/>
      <c r="N114" s="79"/>
      <c r="O114" s="79"/>
      <c r="P114" s="79"/>
      <c r="Q114" s="79"/>
      <c r="R114" s="79"/>
      <c r="S114" s="270"/>
    </row>
    <row r="115" spans="1:19" ht="21" customHeight="1" x14ac:dyDescent="0.2">
      <c r="A115" s="356"/>
      <c r="B115" s="430" t="s">
        <v>42</v>
      </c>
      <c r="C115" s="431"/>
      <c r="D115" s="431"/>
      <c r="E115" s="432"/>
      <c r="F115" s="202"/>
      <c r="G115" s="380" t="s">
        <v>63</v>
      </c>
      <c r="H115" s="79"/>
      <c r="I115" s="380" t="s">
        <v>63</v>
      </c>
      <c r="J115" s="79"/>
      <c r="K115" s="79"/>
      <c r="L115" s="79"/>
      <c r="M115" s="79"/>
      <c r="N115" s="79"/>
      <c r="O115" s="79"/>
      <c r="P115" s="79"/>
      <c r="Q115" s="79"/>
      <c r="R115" s="79"/>
      <c r="S115" s="270"/>
    </row>
    <row r="116" spans="1:19" ht="21" customHeight="1" x14ac:dyDescent="0.2">
      <c r="A116" s="356"/>
      <c r="B116" s="430" t="s">
        <v>43</v>
      </c>
      <c r="C116" s="431"/>
      <c r="D116" s="431"/>
      <c r="E116" s="432"/>
      <c r="F116" s="202"/>
      <c r="G116" s="380" t="s">
        <v>63</v>
      </c>
      <c r="H116" s="79"/>
      <c r="I116" s="380" t="s">
        <v>63</v>
      </c>
      <c r="J116" s="79"/>
      <c r="K116" s="79"/>
      <c r="L116" s="79"/>
      <c r="M116" s="79"/>
      <c r="N116" s="79"/>
      <c r="O116" s="79"/>
      <c r="P116" s="79"/>
      <c r="Q116" s="79"/>
      <c r="R116" s="79"/>
      <c r="S116" s="270"/>
    </row>
    <row r="117" spans="1:19" ht="21" customHeight="1" x14ac:dyDescent="0.2">
      <c r="A117" s="356"/>
      <c r="B117" s="532" t="s">
        <v>508</v>
      </c>
      <c r="C117" s="459"/>
      <c r="D117" s="459"/>
      <c r="E117" s="460"/>
      <c r="F117" s="202"/>
      <c r="G117" s="380" t="s">
        <v>67</v>
      </c>
      <c r="H117" s="79"/>
      <c r="I117" s="380" t="s">
        <v>67</v>
      </c>
      <c r="J117" s="79"/>
      <c r="K117" s="79"/>
      <c r="L117" s="79"/>
      <c r="M117" s="79"/>
      <c r="N117" s="79"/>
      <c r="O117" s="79"/>
      <c r="P117" s="79"/>
      <c r="Q117" s="79"/>
      <c r="R117" s="79"/>
      <c r="S117" s="270"/>
    </row>
    <row r="118" spans="1:19" ht="21" customHeight="1" x14ac:dyDescent="0.2">
      <c r="A118" s="356"/>
      <c r="B118" s="532" t="s">
        <v>509</v>
      </c>
      <c r="C118" s="459"/>
      <c r="D118" s="459"/>
      <c r="E118" s="460"/>
      <c r="F118" s="202"/>
      <c r="G118" s="380" t="s">
        <v>67</v>
      </c>
      <c r="H118" s="79"/>
      <c r="I118" s="380" t="s">
        <v>67</v>
      </c>
      <c r="J118" s="79"/>
      <c r="K118" s="79"/>
      <c r="L118" s="79"/>
      <c r="M118" s="79"/>
      <c r="N118" s="79"/>
      <c r="O118" s="79"/>
      <c r="P118" s="79"/>
      <c r="Q118" s="79"/>
      <c r="R118" s="79"/>
      <c r="S118" s="270"/>
    </row>
    <row r="119" spans="1:19" ht="21" customHeight="1" x14ac:dyDescent="0.2">
      <c r="A119" s="368" t="s">
        <v>453</v>
      </c>
      <c r="B119" s="441" t="s">
        <v>139</v>
      </c>
      <c r="C119" s="421" t="s">
        <v>141</v>
      </c>
      <c r="D119" s="423"/>
      <c r="E119" s="88" t="s">
        <v>114</v>
      </c>
      <c r="F119" s="272">
        <f>F122+F125+F128+F131+F134+F137</f>
        <v>0</v>
      </c>
      <c r="G119" s="273" t="s">
        <v>67</v>
      </c>
      <c r="H119" s="274">
        <f>H122+H125+H128+H131+H134+H137</f>
        <v>0</v>
      </c>
      <c r="I119" s="273" t="s">
        <v>67</v>
      </c>
      <c r="J119" s="370"/>
      <c r="K119" s="370"/>
      <c r="L119" s="370"/>
      <c r="M119" s="370"/>
      <c r="N119" s="370"/>
      <c r="O119" s="370"/>
      <c r="P119" s="370"/>
      <c r="Q119" s="370"/>
      <c r="R119" s="370"/>
      <c r="S119" s="276"/>
    </row>
    <row r="120" spans="1:19" ht="21" customHeight="1" x14ac:dyDescent="0.2">
      <c r="A120" s="356"/>
      <c r="B120" s="441"/>
      <c r="C120" s="424"/>
      <c r="D120" s="426"/>
      <c r="E120" s="102" t="s">
        <v>115</v>
      </c>
      <c r="F120" s="277">
        <f t="shared" ref="F120:F121" si="0">F123+F126+F129+F132+F135+F138</f>
        <v>0</v>
      </c>
      <c r="G120" s="278" t="s">
        <v>67</v>
      </c>
      <c r="H120" s="279">
        <f t="shared" ref="H120:H121" si="1">H123+H126+H129+H132+H135+H138</f>
        <v>0</v>
      </c>
      <c r="I120" s="278" t="s">
        <v>67</v>
      </c>
      <c r="J120" s="372"/>
      <c r="K120" s="372"/>
      <c r="L120" s="372"/>
      <c r="M120" s="372"/>
      <c r="N120" s="372"/>
      <c r="O120" s="372"/>
      <c r="P120" s="372"/>
      <c r="Q120" s="372"/>
      <c r="R120" s="372"/>
      <c r="S120" s="280"/>
    </row>
    <row r="121" spans="1:19" ht="21" customHeight="1" x14ac:dyDescent="0.2">
      <c r="A121" s="356"/>
      <c r="B121" s="441"/>
      <c r="C121" s="424"/>
      <c r="D121" s="426"/>
      <c r="E121" s="114" t="s">
        <v>116</v>
      </c>
      <c r="F121" s="281">
        <f t="shared" si="0"/>
        <v>0</v>
      </c>
      <c r="G121" s="282" t="s">
        <v>67</v>
      </c>
      <c r="H121" s="283">
        <f t="shared" si="1"/>
        <v>0</v>
      </c>
      <c r="I121" s="282" t="s">
        <v>67</v>
      </c>
      <c r="J121" s="385"/>
      <c r="K121" s="385"/>
      <c r="L121" s="385"/>
      <c r="M121" s="385"/>
      <c r="N121" s="385"/>
      <c r="O121" s="385"/>
      <c r="P121" s="385"/>
      <c r="Q121" s="385"/>
      <c r="R121" s="385"/>
      <c r="S121" s="284"/>
    </row>
    <row r="122" spans="1:19" ht="21" customHeight="1" x14ac:dyDescent="0.2">
      <c r="A122" s="356"/>
      <c r="B122" s="441"/>
      <c r="D122" s="433" t="s">
        <v>514</v>
      </c>
      <c r="E122" s="88" t="s">
        <v>114</v>
      </c>
      <c r="F122" s="275"/>
      <c r="G122" s="273" t="s">
        <v>67</v>
      </c>
      <c r="H122" s="370"/>
      <c r="I122" s="273" t="s">
        <v>67</v>
      </c>
      <c r="J122" s="370"/>
      <c r="K122" s="370"/>
      <c r="L122" s="370"/>
      <c r="M122" s="370"/>
      <c r="N122" s="370"/>
      <c r="O122" s="370"/>
      <c r="P122" s="370"/>
      <c r="Q122" s="370"/>
      <c r="R122" s="370"/>
      <c r="S122" s="276"/>
    </row>
    <row r="123" spans="1:19" ht="21" customHeight="1" x14ac:dyDescent="0.2">
      <c r="A123" s="356"/>
      <c r="B123" s="441"/>
      <c r="D123" s="398"/>
      <c r="E123" s="102" t="s">
        <v>115</v>
      </c>
      <c r="F123" s="170"/>
      <c r="G123" s="278" t="s">
        <v>67</v>
      </c>
      <c r="H123" s="372"/>
      <c r="I123" s="278" t="s">
        <v>67</v>
      </c>
      <c r="J123" s="372"/>
      <c r="K123" s="372"/>
      <c r="L123" s="372"/>
      <c r="M123" s="372"/>
      <c r="N123" s="372"/>
      <c r="O123" s="372"/>
      <c r="P123" s="372"/>
      <c r="Q123" s="372"/>
      <c r="R123" s="372"/>
      <c r="S123" s="280"/>
    </row>
    <row r="124" spans="1:19" ht="21" customHeight="1" x14ac:dyDescent="0.2">
      <c r="A124" s="356"/>
      <c r="B124" s="441"/>
      <c r="D124" s="399"/>
      <c r="E124" s="102" t="s">
        <v>116</v>
      </c>
      <c r="F124" s="170"/>
      <c r="G124" s="278" t="s">
        <v>67</v>
      </c>
      <c r="H124" s="372"/>
      <c r="I124" s="278" t="s">
        <v>67</v>
      </c>
      <c r="J124" s="372"/>
      <c r="K124" s="372"/>
      <c r="L124" s="372"/>
      <c r="M124" s="372"/>
      <c r="N124" s="372"/>
      <c r="O124" s="372"/>
      <c r="P124" s="372"/>
      <c r="Q124" s="372"/>
      <c r="R124" s="372"/>
      <c r="S124" s="280"/>
    </row>
    <row r="125" spans="1:19" ht="21" customHeight="1" x14ac:dyDescent="0.2">
      <c r="A125" s="356"/>
      <c r="B125" s="441"/>
      <c r="D125" s="397" t="s">
        <v>513</v>
      </c>
      <c r="E125" s="102" t="s">
        <v>114</v>
      </c>
      <c r="F125" s="170"/>
      <c r="G125" s="278" t="s">
        <v>67</v>
      </c>
      <c r="H125" s="372"/>
      <c r="I125" s="278" t="s">
        <v>67</v>
      </c>
      <c r="J125" s="372"/>
      <c r="K125" s="372"/>
      <c r="L125" s="372"/>
      <c r="M125" s="372"/>
      <c r="N125" s="372"/>
      <c r="O125" s="372"/>
      <c r="P125" s="372"/>
      <c r="Q125" s="372"/>
      <c r="R125" s="372"/>
      <c r="S125" s="280"/>
    </row>
    <row r="126" spans="1:19" ht="21" customHeight="1" x14ac:dyDescent="0.2">
      <c r="A126" s="356"/>
      <c r="B126" s="441"/>
      <c r="D126" s="398"/>
      <c r="E126" s="102" t="s">
        <v>115</v>
      </c>
      <c r="F126" s="170"/>
      <c r="G126" s="278" t="s">
        <v>67</v>
      </c>
      <c r="H126" s="372"/>
      <c r="I126" s="278" t="s">
        <v>67</v>
      </c>
      <c r="J126" s="372"/>
      <c r="K126" s="372"/>
      <c r="L126" s="372"/>
      <c r="M126" s="372"/>
      <c r="N126" s="372"/>
      <c r="O126" s="372"/>
      <c r="P126" s="372"/>
      <c r="Q126" s="372"/>
      <c r="R126" s="372"/>
      <c r="S126" s="280"/>
    </row>
    <row r="127" spans="1:19" ht="21" customHeight="1" x14ac:dyDescent="0.2">
      <c r="A127" s="356"/>
      <c r="B127" s="441"/>
      <c r="D127" s="399"/>
      <c r="E127" s="102" t="s">
        <v>116</v>
      </c>
      <c r="F127" s="170"/>
      <c r="G127" s="278" t="s">
        <v>67</v>
      </c>
      <c r="H127" s="372"/>
      <c r="I127" s="278" t="s">
        <v>67</v>
      </c>
      <c r="J127" s="372"/>
      <c r="K127" s="372"/>
      <c r="L127" s="372"/>
      <c r="M127" s="372"/>
      <c r="N127" s="372"/>
      <c r="O127" s="372"/>
      <c r="P127" s="372"/>
      <c r="Q127" s="372"/>
      <c r="R127" s="372"/>
      <c r="S127" s="280"/>
    </row>
    <row r="128" spans="1:19" ht="21" customHeight="1" x14ac:dyDescent="0.2">
      <c r="A128" s="356"/>
      <c r="B128" s="441"/>
      <c r="D128" s="433" t="s">
        <v>515</v>
      </c>
      <c r="E128" s="88" t="s">
        <v>114</v>
      </c>
      <c r="F128" s="275"/>
      <c r="G128" s="273" t="s">
        <v>67</v>
      </c>
      <c r="H128" s="370"/>
      <c r="I128" s="273" t="s">
        <v>67</v>
      </c>
      <c r="J128" s="370"/>
      <c r="K128" s="370"/>
      <c r="L128" s="370"/>
      <c r="M128" s="370"/>
      <c r="N128" s="370"/>
      <c r="O128" s="370"/>
      <c r="P128" s="370"/>
      <c r="Q128" s="370"/>
      <c r="R128" s="370"/>
      <c r="S128" s="276"/>
    </row>
    <row r="129" spans="1:19" ht="21" customHeight="1" x14ac:dyDescent="0.2">
      <c r="A129" s="356"/>
      <c r="B129" s="441"/>
      <c r="D129" s="398"/>
      <c r="E129" s="102" t="s">
        <v>115</v>
      </c>
      <c r="F129" s="170"/>
      <c r="G129" s="278" t="s">
        <v>67</v>
      </c>
      <c r="H129" s="372"/>
      <c r="I129" s="278" t="s">
        <v>67</v>
      </c>
      <c r="J129" s="372"/>
      <c r="K129" s="372"/>
      <c r="L129" s="372"/>
      <c r="M129" s="372"/>
      <c r="N129" s="372"/>
      <c r="O129" s="372"/>
      <c r="P129" s="372"/>
      <c r="Q129" s="372"/>
      <c r="R129" s="372"/>
      <c r="S129" s="280"/>
    </row>
    <row r="130" spans="1:19" ht="21" customHeight="1" x14ac:dyDescent="0.2">
      <c r="A130" s="356"/>
      <c r="B130" s="441"/>
      <c r="D130" s="399"/>
      <c r="E130" s="102" t="s">
        <v>116</v>
      </c>
      <c r="F130" s="170"/>
      <c r="G130" s="278" t="s">
        <v>67</v>
      </c>
      <c r="H130" s="372"/>
      <c r="I130" s="278" t="s">
        <v>67</v>
      </c>
      <c r="J130" s="372"/>
      <c r="K130" s="372"/>
      <c r="L130" s="372"/>
      <c r="M130" s="372"/>
      <c r="N130" s="372"/>
      <c r="O130" s="372"/>
      <c r="P130" s="372"/>
      <c r="Q130" s="372"/>
      <c r="R130" s="372"/>
      <c r="S130" s="280"/>
    </row>
    <row r="131" spans="1:19" ht="21" customHeight="1" x14ac:dyDescent="0.2">
      <c r="A131" s="356"/>
      <c r="B131" s="441"/>
      <c r="D131" s="397" t="s">
        <v>516</v>
      </c>
      <c r="E131" s="102" t="s">
        <v>114</v>
      </c>
      <c r="F131" s="170"/>
      <c r="G131" s="278" t="s">
        <v>67</v>
      </c>
      <c r="H131" s="372"/>
      <c r="I131" s="278" t="s">
        <v>67</v>
      </c>
      <c r="J131" s="372"/>
      <c r="K131" s="372"/>
      <c r="L131" s="372"/>
      <c r="M131" s="372"/>
      <c r="N131" s="372"/>
      <c r="O131" s="372"/>
      <c r="P131" s="372"/>
      <c r="Q131" s="372"/>
      <c r="R131" s="372"/>
      <c r="S131" s="280"/>
    </row>
    <row r="132" spans="1:19" ht="21" customHeight="1" x14ac:dyDescent="0.2">
      <c r="A132" s="356"/>
      <c r="B132" s="441"/>
      <c r="D132" s="398"/>
      <c r="E132" s="102" t="s">
        <v>115</v>
      </c>
      <c r="F132" s="170"/>
      <c r="G132" s="278" t="s">
        <v>67</v>
      </c>
      <c r="H132" s="372"/>
      <c r="I132" s="278" t="s">
        <v>67</v>
      </c>
      <c r="J132" s="372"/>
      <c r="K132" s="372"/>
      <c r="L132" s="372"/>
      <c r="M132" s="372"/>
      <c r="N132" s="372"/>
      <c r="O132" s="372"/>
      <c r="P132" s="372"/>
      <c r="Q132" s="372"/>
      <c r="R132" s="372"/>
      <c r="S132" s="280"/>
    </row>
    <row r="133" spans="1:19" ht="21" customHeight="1" x14ac:dyDescent="0.2">
      <c r="A133" s="356"/>
      <c r="B133" s="441"/>
      <c r="D133" s="399"/>
      <c r="E133" s="102" t="s">
        <v>116</v>
      </c>
      <c r="F133" s="170"/>
      <c r="G133" s="278" t="s">
        <v>67</v>
      </c>
      <c r="H133" s="372"/>
      <c r="I133" s="278" t="s">
        <v>67</v>
      </c>
      <c r="J133" s="372"/>
      <c r="K133" s="372"/>
      <c r="L133" s="372"/>
      <c r="M133" s="372"/>
      <c r="N133" s="372"/>
      <c r="O133" s="372"/>
      <c r="P133" s="372"/>
      <c r="Q133" s="372"/>
      <c r="R133" s="372"/>
      <c r="S133" s="280"/>
    </row>
    <row r="134" spans="1:19" ht="21" customHeight="1" x14ac:dyDescent="0.2">
      <c r="A134" s="356"/>
      <c r="B134" s="441"/>
      <c r="D134" s="433" t="s">
        <v>517</v>
      </c>
      <c r="E134" s="88" t="s">
        <v>114</v>
      </c>
      <c r="F134" s="275"/>
      <c r="G134" s="273" t="s">
        <v>67</v>
      </c>
      <c r="H134" s="370"/>
      <c r="I134" s="273" t="s">
        <v>67</v>
      </c>
      <c r="J134" s="370"/>
      <c r="K134" s="370"/>
      <c r="L134" s="370"/>
      <c r="M134" s="370"/>
      <c r="N134" s="370"/>
      <c r="O134" s="370"/>
      <c r="P134" s="370"/>
      <c r="Q134" s="370"/>
      <c r="R134" s="370"/>
      <c r="S134" s="276"/>
    </row>
    <row r="135" spans="1:19" ht="21" customHeight="1" x14ac:dyDescent="0.2">
      <c r="A135" s="356"/>
      <c r="B135" s="441"/>
      <c r="D135" s="398"/>
      <c r="E135" s="102" t="s">
        <v>115</v>
      </c>
      <c r="F135" s="170"/>
      <c r="G135" s="278" t="s">
        <v>67</v>
      </c>
      <c r="H135" s="372"/>
      <c r="I135" s="278" t="s">
        <v>67</v>
      </c>
      <c r="J135" s="372"/>
      <c r="K135" s="372"/>
      <c r="L135" s="372"/>
      <c r="M135" s="372"/>
      <c r="N135" s="372"/>
      <c r="O135" s="372"/>
      <c r="P135" s="372"/>
      <c r="Q135" s="372"/>
      <c r="R135" s="372"/>
      <c r="S135" s="280"/>
    </row>
    <row r="136" spans="1:19" ht="21" customHeight="1" x14ac:dyDescent="0.2">
      <c r="A136" s="356"/>
      <c r="B136" s="441"/>
      <c r="D136" s="399"/>
      <c r="E136" s="102" t="s">
        <v>116</v>
      </c>
      <c r="F136" s="170"/>
      <c r="G136" s="278" t="s">
        <v>67</v>
      </c>
      <c r="H136" s="372"/>
      <c r="I136" s="278" t="s">
        <v>67</v>
      </c>
      <c r="J136" s="372"/>
      <c r="K136" s="372"/>
      <c r="L136" s="372"/>
      <c r="M136" s="372"/>
      <c r="N136" s="372"/>
      <c r="O136" s="372"/>
      <c r="P136" s="372"/>
      <c r="Q136" s="372"/>
      <c r="R136" s="372"/>
      <c r="S136" s="280"/>
    </row>
    <row r="137" spans="1:19" ht="21" customHeight="1" x14ac:dyDescent="0.2">
      <c r="A137" s="356"/>
      <c r="B137" s="441"/>
      <c r="D137" s="397" t="s">
        <v>518</v>
      </c>
      <c r="E137" s="102" t="s">
        <v>114</v>
      </c>
      <c r="F137" s="174"/>
      <c r="G137" s="285" t="s">
        <v>67</v>
      </c>
      <c r="H137" s="358"/>
      <c r="I137" s="285" t="s">
        <v>67</v>
      </c>
      <c r="J137" s="358"/>
      <c r="K137" s="358"/>
      <c r="L137" s="358"/>
      <c r="M137" s="358"/>
      <c r="N137" s="358"/>
      <c r="O137" s="358"/>
      <c r="P137" s="358"/>
      <c r="Q137" s="358"/>
      <c r="R137" s="358"/>
      <c r="S137" s="286"/>
    </row>
    <row r="138" spans="1:19" ht="21" customHeight="1" x14ac:dyDescent="0.2">
      <c r="A138" s="356"/>
      <c r="B138" s="441"/>
      <c r="D138" s="398"/>
      <c r="E138" s="102" t="s">
        <v>115</v>
      </c>
      <c r="F138" s="170"/>
      <c r="G138" s="278" t="s">
        <v>67</v>
      </c>
      <c r="H138" s="372"/>
      <c r="I138" s="278" t="s">
        <v>67</v>
      </c>
      <c r="J138" s="372"/>
      <c r="K138" s="372"/>
      <c r="L138" s="372"/>
      <c r="M138" s="372"/>
      <c r="N138" s="372"/>
      <c r="O138" s="372"/>
      <c r="P138" s="372"/>
      <c r="Q138" s="372"/>
      <c r="R138" s="372"/>
      <c r="S138" s="280"/>
    </row>
    <row r="139" spans="1:19" ht="21" customHeight="1" x14ac:dyDescent="0.2">
      <c r="A139" s="356"/>
      <c r="B139" s="441"/>
      <c r="D139" s="399"/>
      <c r="E139" s="114" t="s">
        <v>116</v>
      </c>
      <c r="F139" s="170"/>
      <c r="G139" s="278" t="s">
        <v>67</v>
      </c>
      <c r="H139" s="372"/>
      <c r="I139" s="278" t="s">
        <v>67</v>
      </c>
      <c r="J139" s="372"/>
      <c r="K139" s="372"/>
      <c r="L139" s="372"/>
      <c r="M139" s="372"/>
      <c r="N139" s="372"/>
      <c r="O139" s="372"/>
      <c r="P139" s="372"/>
      <c r="Q139" s="372"/>
      <c r="R139" s="372"/>
      <c r="S139" s="280"/>
    </row>
    <row r="140" spans="1:19" ht="21" customHeight="1" x14ac:dyDescent="0.2">
      <c r="A140" s="356"/>
      <c r="B140" s="440" t="s">
        <v>135</v>
      </c>
      <c r="C140" s="421" t="s">
        <v>142</v>
      </c>
      <c r="D140" s="423"/>
      <c r="E140" s="102" t="s">
        <v>114</v>
      </c>
      <c r="F140" s="272">
        <f>F143+F146</f>
        <v>0</v>
      </c>
      <c r="G140" s="273" t="s">
        <v>67</v>
      </c>
      <c r="H140" s="274">
        <f>H143+H146</f>
        <v>0</v>
      </c>
      <c r="I140" s="273" t="s">
        <v>67</v>
      </c>
      <c r="J140" s="370"/>
      <c r="K140" s="370"/>
      <c r="L140" s="370"/>
      <c r="M140" s="370"/>
      <c r="N140" s="370"/>
      <c r="O140" s="370"/>
      <c r="P140" s="370"/>
      <c r="Q140" s="370"/>
      <c r="R140" s="370"/>
      <c r="S140" s="276"/>
    </row>
    <row r="141" spans="1:19" ht="21" customHeight="1" x14ac:dyDescent="0.2">
      <c r="A141" s="356"/>
      <c r="B141" s="580"/>
      <c r="C141" s="424"/>
      <c r="D141" s="426"/>
      <c r="E141" s="102" t="s">
        <v>115</v>
      </c>
      <c r="F141" s="277">
        <f>F144+F147</f>
        <v>0</v>
      </c>
      <c r="G141" s="278" t="s">
        <v>67</v>
      </c>
      <c r="H141" s="279">
        <f>H144+H147</f>
        <v>0</v>
      </c>
      <c r="I141" s="278" t="s">
        <v>67</v>
      </c>
      <c r="J141" s="372"/>
      <c r="K141" s="372"/>
      <c r="L141" s="372"/>
      <c r="M141" s="372"/>
      <c r="N141" s="372"/>
      <c r="O141" s="372"/>
      <c r="P141" s="372"/>
      <c r="Q141" s="372"/>
      <c r="R141" s="372"/>
      <c r="S141" s="280"/>
    </row>
    <row r="142" spans="1:19" ht="21" customHeight="1" x14ac:dyDescent="0.2">
      <c r="A142" s="356"/>
      <c r="B142" s="580"/>
      <c r="C142" s="424"/>
      <c r="D142" s="426"/>
      <c r="E142" s="114" t="s">
        <v>116</v>
      </c>
      <c r="F142" s="281">
        <f>F145+F148</f>
        <v>0</v>
      </c>
      <c r="G142" s="282" t="s">
        <v>67</v>
      </c>
      <c r="H142" s="283">
        <f>H145+H148</f>
        <v>0</v>
      </c>
      <c r="I142" s="282" t="s">
        <v>67</v>
      </c>
      <c r="J142" s="385"/>
      <c r="K142" s="385"/>
      <c r="L142" s="385"/>
      <c r="M142" s="385"/>
      <c r="N142" s="385"/>
      <c r="O142" s="385"/>
      <c r="P142" s="385"/>
      <c r="Q142" s="385"/>
      <c r="R142" s="385"/>
      <c r="S142" s="284"/>
    </row>
    <row r="143" spans="1:19" ht="21" customHeight="1" x14ac:dyDescent="0.2">
      <c r="A143" s="356"/>
      <c r="B143" s="580"/>
      <c r="C143" s="145"/>
      <c r="D143" s="533" t="s">
        <v>44</v>
      </c>
      <c r="E143" s="88" t="s">
        <v>114</v>
      </c>
      <c r="F143" s="275"/>
      <c r="G143" s="273" t="s">
        <v>67</v>
      </c>
      <c r="H143" s="370"/>
      <c r="I143" s="273" t="s">
        <v>67</v>
      </c>
      <c r="J143" s="370"/>
      <c r="K143" s="370"/>
      <c r="L143" s="370"/>
      <c r="M143" s="370"/>
      <c r="N143" s="370"/>
      <c r="O143" s="370"/>
      <c r="P143" s="370"/>
      <c r="Q143" s="370"/>
      <c r="R143" s="370"/>
      <c r="S143" s="276"/>
    </row>
    <row r="144" spans="1:19" ht="21" customHeight="1" x14ac:dyDescent="0.2">
      <c r="A144" s="356"/>
      <c r="B144" s="580"/>
      <c r="C144" s="378"/>
      <c r="D144" s="513"/>
      <c r="E144" s="102" t="s">
        <v>115</v>
      </c>
      <c r="F144" s="170"/>
      <c r="G144" s="278" t="s">
        <v>67</v>
      </c>
      <c r="H144" s="372"/>
      <c r="I144" s="278" t="s">
        <v>67</v>
      </c>
      <c r="J144" s="372"/>
      <c r="K144" s="372"/>
      <c r="L144" s="372"/>
      <c r="M144" s="372"/>
      <c r="N144" s="372"/>
      <c r="O144" s="372"/>
      <c r="P144" s="372"/>
      <c r="Q144" s="372"/>
      <c r="R144" s="372"/>
      <c r="S144" s="280"/>
    </row>
    <row r="145" spans="1:19" ht="21" customHeight="1" x14ac:dyDescent="0.2">
      <c r="A145" s="356"/>
      <c r="B145" s="580"/>
      <c r="C145" s="378"/>
      <c r="D145" s="513"/>
      <c r="E145" s="152" t="s">
        <v>116</v>
      </c>
      <c r="F145" s="171"/>
      <c r="G145" s="287" t="s">
        <v>67</v>
      </c>
      <c r="H145" s="357"/>
      <c r="I145" s="287" t="s">
        <v>67</v>
      </c>
      <c r="J145" s="357"/>
      <c r="K145" s="357"/>
      <c r="L145" s="357"/>
      <c r="M145" s="357"/>
      <c r="N145" s="357"/>
      <c r="O145" s="357"/>
      <c r="P145" s="357"/>
      <c r="Q145" s="357"/>
      <c r="R145" s="357"/>
      <c r="S145" s="288"/>
    </row>
    <row r="146" spans="1:19" ht="21" customHeight="1" x14ac:dyDescent="0.2">
      <c r="A146" s="356"/>
      <c r="B146" s="580"/>
      <c r="C146" s="145"/>
      <c r="D146" s="576" t="s">
        <v>341</v>
      </c>
      <c r="E146" s="102" t="s">
        <v>114</v>
      </c>
      <c r="F146" s="170"/>
      <c r="G146" s="278" t="s">
        <v>67</v>
      </c>
      <c r="H146" s="372"/>
      <c r="I146" s="278" t="s">
        <v>67</v>
      </c>
      <c r="J146" s="372"/>
      <c r="K146" s="372"/>
      <c r="L146" s="372"/>
      <c r="M146" s="372"/>
      <c r="N146" s="372"/>
      <c r="O146" s="372"/>
      <c r="P146" s="372"/>
      <c r="Q146" s="372"/>
      <c r="R146" s="372"/>
      <c r="S146" s="280"/>
    </row>
    <row r="147" spans="1:19" ht="21" customHeight="1" x14ac:dyDescent="0.2">
      <c r="A147" s="356"/>
      <c r="B147" s="580"/>
      <c r="C147" s="378"/>
      <c r="D147" s="576"/>
      <c r="E147" s="102" t="s">
        <v>115</v>
      </c>
      <c r="F147" s="170"/>
      <c r="G147" s="278" t="s">
        <v>67</v>
      </c>
      <c r="H147" s="372"/>
      <c r="I147" s="278" t="s">
        <v>67</v>
      </c>
      <c r="J147" s="372"/>
      <c r="K147" s="372"/>
      <c r="L147" s="372"/>
      <c r="M147" s="372"/>
      <c r="N147" s="372"/>
      <c r="O147" s="372"/>
      <c r="P147" s="372"/>
      <c r="Q147" s="372"/>
      <c r="R147" s="372"/>
      <c r="S147" s="280"/>
    </row>
    <row r="148" spans="1:19" ht="21" customHeight="1" x14ac:dyDescent="0.2">
      <c r="A148" s="356"/>
      <c r="B148" s="581"/>
      <c r="C148" s="379"/>
      <c r="D148" s="577"/>
      <c r="E148" s="114" t="s">
        <v>116</v>
      </c>
      <c r="F148" s="175"/>
      <c r="G148" s="282" t="s">
        <v>67</v>
      </c>
      <c r="H148" s="385"/>
      <c r="I148" s="282" t="s">
        <v>67</v>
      </c>
      <c r="J148" s="385"/>
      <c r="K148" s="385"/>
      <c r="L148" s="385"/>
      <c r="M148" s="385"/>
      <c r="N148" s="385"/>
      <c r="O148" s="385"/>
      <c r="P148" s="385"/>
      <c r="Q148" s="385"/>
      <c r="R148" s="385"/>
      <c r="S148" s="284"/>
    </row>
    <row r="149" spans="1:19" ht="21" customHeight="1" x14ac:dyDescent="0.2">
      <c r="A149" s="356"/>
      <c r="B149" s="421" t="s">
        <v>180</v>
      </c>
      <c r="C149" s="422"/>
      <c r="D149" s="423"/>
      <c r="E149" s="88" t="s">
        <v>114</v>
      </c>
      <c r="F149" s="275"/>
      <c r="G149" s="273" t="s">
        <v>67</v>
      </c>
      <c r="H149" s="370"/>
      <c r="I149" s="273" t="s">
        <v>67</v>
      </c>
      <c r="J149" s="370"/>
      <c r="K149" s="370"/>
      <c r="L149" s="370"/>
      <c r="M149" s="370"/>
      <c r="N149" s="370"/>
      <c r="O149" s="370"/>
      <c r="P149" s="370"/>
      <c r="Q149" s="370"/>
      <c r="R149" s="370"/>
      <c r="S149" s="276"/>
    </row>
    <row r="150" spans="1:19" ht="21" customHeight="1" x14ac:dyDescent="0.2">
      <c r="A150" s="356"/>
      <c r="B150" s="424"/>
      <c r="C150" s="425"/>
      <c r="D150" s="426"/>
      <c r="E150" s="102" t="s">
        <v>115</v>
      </c>
      <c r="F150" s="170"/>
      <c r="G150" s="278" t="s">
        <v>67</v>
      </c>
      <c r="H150" s="372"/>
      <c r="I150" s="278" t="s">
        <v>67</v>
      </c>
      <c r="J150" s="372"/>
      <c r="K150" s="372"/>
      <c r="L150" s="372"/>
      <c r="M150" s="372"/>
      <c r="N150" s="372"/>
      <c r="O150" s="372"/>
      <c r="P150" s="372"/>
      <c r="Q150" s="372"/>
      <c r="R150" s="372"/>
      <c r="S150" s="280"/>
    </row>
    <row r="151" spans="1:19" ht="21" customHeight="1" x14ac:dyDescent="0.2">
      <c r="A151" s="356"/>
      <c r="B151" s="427"/>
      <c r="C151" s="428"/>
      <c r="D151" s="429"/>
      <c r="E151" s="114" t="s">
        <v>116</v>
      </c>
      <c r="F151" s="175"/>
      <c r="G151" s="282" t="s">
        <v>67</v>
      </c>
      <c r="H151" s="385"/>
      <c r="I151" s="282" t="s">
        <v>67</v>
      </c>
      <c r="J151" s="385"/>
      <c r="K151" s="385"/>
      <c r="L151" s="385"/>
      <c r="M151" s="385"/>
      <c r="N151" s="385"/>
      <c r="O151" s="385"/>
      <c r="P151" s="385"/>
      <c r="Q151" s="385"/>
      <c r="R151" s="385"/>
      <c r="S151" s="284"/>
    </row>
    <row r="152" spans="1:19" ht="21" customHeight="1" x14ac:dyDescent="0.2">
      <c r="A152" s="356"/>
      <c r="B152" s="421" t="s">
        <v>181</v>
      </c>
      <c r="C152" s="422"/>
      <c r="D152" s="423"/>
      <c r="E152" s="88" t="s">
        <v>114</v>
      </c>
      <c r="F152" s="275"/>
      <c r="G152" s="273" t="s">
        <v>67</v>
      </c>
      <c r="H152" s="370"/>
      <c r="I152" s="273" t="s">
        <v>67</v>
      </c>
      <c r="J152" s="370"/>
      <c r="K152" s="370"/>
      <c r="L152" s="370"/>
      <c r="M152" s="370"/>
      <c r="N152" s="370"/>
      <c r="O152" s="370"/>
      <c r="P152" s="370"/>
      <c r="Q152" s="370"/>
      <c r="R152" s="370"/>
      <c r="S152" s="276"/>
    </row>
    <row r="153" spans="1:19" ht="21" customHeight="1" x14ac:dyDescent="0.2">
      <c r="A153" s="356"/>
      <c r="B153" s="424"/>
      <c r="C153" s="425"/>
      <c r="D153" s="426"/>
      <c r="E153" s="102" t="s">
        <v>115</v>
      </c>
      <c r="F153" s="170"/>
      <c r="G153" s="278" t="s">
        <v>67</v>
      </c>
      <c r="H153" s="372"/>
      <c r="I153" s="278" t="s">
        <v>67</v>
      </c>
      <c r="J153" s="372"/>
      <c r="K153" s="372"/>
      <c r="L153" s="372"/>
      <c r="M153" s="372"/>
      <c r="N153" s="372"/>
      <c r="O153" s="372"/>
      <c r="P153" s="372"/>
      <c r="Q153" s="372"/>
      <c r="R153" s="372"/>
      <c r="S153" s="280"/>
    </row>
    <row r="154" spans="1:19" ht="21" customHeight="1" x14ac:dyDescent="0.2">
      <c r="A154" s="356"/>
      <c r="B154" s="427"/>
      <c r="C154" s="428"/>
      <c r="D154" s="429"/>
      <c r="E154" s="114" t="s">
        <v>116</v>
      </c>
      <c r="F154" s="175"/>
      <c r="G154" s="282" t="s">
        <v>67</v>
      </c>
      <c r="H154" s="385"/>
      <c r="I154" s="282" t="s">
        <v>67</v>
      </c>
      <c r="J154" s="385"/>
      <c r="K154" s="385"/>
      <c r="L154" s="385"/>
      <c r="M154" s="385"/>
      <c r="N154" s="385"/>
      <c r="O154" s="385"/>
      <c r="P154" s="385"/>
      <c r="Q154" s="385"/>
      <c r="R154" s="385"/>
      <c r="S154" s="284"/>
    </row>
    <row r="155" spans="1:19" ht="21" customHeight="1" x14ac:dyDescent="0.2">
      <c r="A155" s="356"/>
      <c r="B155" s="421" t="s">
        <v>295</v>
      </c>
      <c r="C155" s="422"/>
      <c r="D155" s="423"/>
      <c r="E155" s="88" t="s">
        <v>114</v>
      </c>
      <c r="F155" s="275"/>
      <c r="G155" s="273" t="s">
        <v>67</v>
      </c>
      <c r="H155" s="370"/>
      <c r="I155" s="273" t="s">
        <v>67</v>
      </c>
      <c r="J155" s="370"/>
      <c r="K155" s="370"/>
      <c r="L155" s="370"/>
      <c r="M155" s="370"/>
      <c r="N155" s="370"/>
      <c r="O155" s="370"/>
      <c r="P155" s="370"/>
      <c r="Q155" s="370"/>
      <c r="R155" s="370"/>
      <c r="S155" s="276"/>
    </row>
    <row r="156" spans="1:19" ht="21" customHeight="1" x14ac:dyDescent="0.2">
      <c r="A156" s="356"/>
      <c r="B156" s="424"/>
      <c r="C156" s="425"/>
      <c r="D156" s="426"/>
      <c r="E156" s="102" t="s">
        <v>115</v>
      </c>
      <c r="F156" s="170"/>
      <c r="G156" s="278" t="s">
        <v>67</v>
      </c>
      <c r="H156" s="372"/>
      <c r="I156" s="278" t="s">
        <v>67</v>
      </c>
      <c r="J156" s="372"/>
      <c r="K156" s="372"/>
      <c r="L156" s="372"/>
      <c r="M156" s="372"/>
      <c r="N156" s="372"/>
      <c r="O156" s="372"/>
      <c r="P156" s="372"/>
      <c r="Q156" s="372"/>
      <c r="R156" s="372"/>
      <c r="S156" s="289"/>
    </row>
    <row r="157" spans="1:19" ht="21" customHeight="1" x14ac:dyDescent="0.2">
      <c r="A157" s="356"/>
      <c r="B157" s="427"/>
      <c r="C157" s="428"/>
      <c r="D157" s="429"/>
      <c r="E157" s="114" t="s">
        <v>116</v>
      </c>
      <c r="F157" s="175"/>
      <c r="G157" s="282" t="s">
        <v>67</v>
      </c>
      <c r="H157" s="385"/>
      <c r="I157" s="282" t="s">
        <v>67</v>
      </c>
      <c r="J157" s="385"/>
      <c r="K157" s="385"/>
      <c r="L157" s="385"/>
      <c r="M157" s="385"/>
      <c r="N157" s="385"/>
      <c r="O157" s="385"/>
      <c r="P157" s="385"/>
      <c r="Q157" s="385"/>
      <c r="R157" s="385"/>
      <c r="S157" s="290"/>
    </row>
    <row r="158" spans="1:19" ht="21" customHeight="1" x14ac:dyDescent="0.2">
      <c r="A158" s="356"/>
      <c r="B158" s="430" t="s">
        <v>232</v>
      </c>
      <c r="C158" s="431"/>
      <c r="D158" s="431"/>
      <c r="E158" s="432"/>
      <c r="F158" s="202"/>
      <c r="G158" s="380" t="s">
        <v>63</v>
      </c>
      <c r="H158" s="79"/>
      <c r="I158" s="380" t="s">
        <v>63</v>
      </c>
      <c r="J158" s="79"/>
      <c r="K158" s="79"/>
      <c r="L158" s="79"/>
      <c r="M158" s="79"/>
      <c r="N158" s="79"/>
      <c r="O158" s="79"/>
      <c r="P158" s="79"/>
      <c r="Q158" s="79"/>
      <c r="R158" s="79"/>
      <c r="S158" s="270"/>
    </row>
    <row r="159" spans="1:19" ht="21" customHeight="1" x14ac:dyDescent="0.2">
      <c r="A159" s="87"/>
      <c r="B159" s="430" t="s">
        <v>222</v>
      </c>
      <c r="C159" s="431"/>
      <c r="D159" s="431"/>
      <c r="E159" s="432"/>
      <c r="F159" s="202"/>
      <c r="G159" s="380" t="s">
        <v>63</v>
      </c>
      <c r="H159" s="79"/>
      <c r="I159" s="380" t="s">
        <v>63</v>
      </c>
      <c r="J159" s="79"/>
      <c r="K159" s="79"/>
      <c r="L159" s="79"/>
      <c r="M159" s="79"/>
      <c r="N159" s="79"/>
      <c r="O159" s="79"/>
      <c r="P159" s="79"/>
      <c r="Q159" s="79"/>
      <c r="R159" s="79"/>
      <c r="S159" s="270"/>
    </row>
    <row r="160" spans="1:19" ht="21" customHeight="1" x14ac:dyDescent="0.2">
      <c r="A160" s="368" t="s">
        <v>454</v>
      </c>
      <c r="B160" s="440" t="s">
        <v>218</v>
      </c>
      <c r="C160" s="421" t="s">
        <v>219</v>
      </c>
      <c r="D160" s="423"/>
      <c r="E160" s="102" t="s">
        <v>114</v>
      </c>
      <c r="F160" s="272">
        <f>F163+F166+F169+F172</f>
        <v>0</v>
      </c>
      <c r="G160" s="273" t="s">
        <v>67</v>
      </c>
      <c r="H160" s="274">
        <f>H163+H166+H169+H172</f>
        <v>0</v>
      </c>
      <c r="I160" s="273" t="s">
        <v>67</v>
      </c>
      <c r="J160" s="370"/>
      <c r="K160" s="370"/>
      <c r="L160" s="370"/>
      <c r="M160" s="370"/>
      <c r="N160" s="370"/>
      <c r="O160" s="370"/>
      <c r="P160" s="370"/>
      <c r="Q160" s="370"/>
      <c r="R160" s="370"/>
      <c r="S160" s="276"/>
    </row>
    <row r="161" spans="1:19" ht="21" customHeight="1" x14ac:dyDescent="0.2">
      <c r="A161" s="356"/>
      <c r="B161" s="441"/>
      <c r="C161" s="424"/>
      <c r="D161" s="426"/>
      <c r="E161" s="102" t="s">
        <v>115</v>
      </c>
      <c r="F161" s="277">
        <f>F164+F167+F170+F173</f>
        <v>0</v>
      </c>
      <c r="G161" s="278" t="s">
        <v>67</v>
      </c>
      <c r="H161" s="279">
        <f>H164+H167+H170+H173</f>
        <v>0</v>
      </c>
      <c r="I161" s="278" t="s">
        <v>67</v>
      </c>
      <c r="J161" s="372"/>
      <c r="K161" s="372"/>
      <c r="L161" s="372"/>
      <c r="M161" s="372"/>
      <c r="N161" s="372"/>
      <c r="O161" s="372"/>
      <c r="P161" s="372"/>
      <c r="Q161" s="372"/>
      <c r="R161" s="372"/>
      <c r="S161" s="280"/>
    </row>
    <row r="162" spans="1:19" ht="21" customHeight="1" x14ac:dyDescent="0.2">
      <c r="A162" s="356"/>
      <c r="B162" s="441"/>
      <c r="C162" s="424"/>
      <c r="D162" s="426"/>
      <c r="E162" s="114" t="s">
        <v>116</v>
      </c>
      <c r="F162" s="281">
        <f>F165+F168+F171+F174</f>
        <v>0</v>
      </c>
      <c r="G162" s="282" t="s">
        <v>67</v>
      </c>
      <c r="H162" s="283">
        <f>H165+H168+H171+H174</f>
        <v>0</v>
      </c>
      <c r="I162" s="282" t="s">
        <v>67</v>
      </c>
      <c r="J162" s="385"/>
      <c r="K162" s="385"/>
      <c r="L162" s="385"/>
      <c r="M162" s="385"/>
      <c r="N162" s="385"/>
      <c r="O162" s="385"/>
      <c r="P162" s="385"/>
      <c r="Q162" s="385"/>
      <c r="R162" s="385"/>
      <c r="S162" s="284"/>
    </row>
    <row r="163" spans="1:19" ht="21" customHeight="1" x14ac:dyDescent="0.2">
      <c r="A163" s="356"/>
      <c r="B163" s="441"/>
      <c r="D163" s="533" t="s">
        <v>301</v>
      </c>
      <c r="E163" s="88" t="s">
        <v>114</v>
      </c>
      <c r="F163" s="275"/>
      <c r="G163" s="273" t="s">
        <v>67</v>
      </c>
      <c r="H163" s="370"/>
      <c r="I163" s="273" t="s">
        <v>67</v>
      </c>
      <c r="J163" s="370"/>
      <c r="K163" s="370"/>
      <c r="L163" s="370"/>
      <c r="M163" s="370"/>
      <c r="N163" s="370"/>
      <c r="O163" s="370"/>
      <c r="P163" s="370"/>
      <c r="Q163" s="370"/>
      <c r="R163" s="370"/>
      <c r="S163" s="276"/>
    </row>
    <row r="164" spans="1:19" ht="21" customHeight="1" x14ac:dyDescent="0.2">
      <c r="A164" s="356"/>
      <c r="B164" s="441"/>
      <c r="D164" s="513"/>
      <c r="E164" s="102" t="s">
        <v>115</v>
      </c>
      <c r="F164" s="170"/>
      <c r="G164" s="278" t="s">
        <v>67</v>
      </c>
      <c r="H164" s="372"/>
      <c r="I164" s="278" t="s">
        <v>67</v>
      </c>
      <c r="J164" s="372"/>
      <c r="K164" s="372"/>
      <c r="L164" s="372"/>
      <c r="M164" s="372"/>
      <c r="N164" s="372"/>
      <c r="O164" s="372"/>
      <c r="P164" s="372"/>
      <c r="Q164" s="372"/>
      <c r="R164" s="372"/>
      <c r="S164" s="280"/>
    </row>
    <row r="165" spans="1:19" ht="21" customHeight="1" x14ac:dyDescent="0.2">
      <c r="A165" s="356"/>
      <c r="B165" s="441"/>
      <c r="D165" s="514"/>
      <c r="E165" s="102" t="s">
        <v>116</v>
      </c>
      <c r="F165" s="372"/>
      <c r="G165" s="278" t="s">
        <v>67</v>
      </c>
      <c r="H165" s="372"/>
      <c r="I165" s="278" t="s">
        <v>67</v>
      </c>
      <c r="J165" s="372"/>
      <c r="K165" s="372"/>
      <c r="L165" s="372"/>
      <c r="M165" s="372"/>
      <c r="N165" s="372"/>
      <c r="O165" s="372"/>
      <c r="P165" s="372"/>
      <c r="Q165" s="372"/>
      <c r="R165" s="372"/>
      <c r="S165" s="280"/>
    </row>
    <row r="166" spans="1:19" ht="21" customHeight="1" x14ac:dyDescent="0.2">
      <c r="A166" s="356"/>
      <c r="B166" s="441"/>
      <c r="D166" s="533" t="s">
        <v>302</v>
      </c>
      <c r="E166" s="88" t="s">
        <v>114</v>
      </c>
      <c r="F166" s="275"/>
      <c r="G166" s="273" t="s">
        <v>67</v>
      </c>
      <c r="H166" s="370"/>
      <c r="I166" s="273" t="s">
        <v>67</v>
      </c>
      <c r="J166" s="370"/>
      <c r="K166" s="370"/>
      <c r="L166" s="370"/>
      <c r="M166" s="370"/>
      <c r="N166" s="370"/>
      <c r="O166" s="370"/>
      <c r="P166" s="370"/>
      <c r="Q166" s="370"/>
      <c r="R166" s="370"/>
      <c r="S166" s="276"/>
    </row>
    <row r="167" spans="1:19" ht="21" customHeight="1" x14ac:dyDescent="0.2">
      <c r="A167" s="356"/>
      <c r="B167" s="441"/>
      <c r="D167" s="513"/>
      <c r="E167" s="102" t="s">
        <v>115</v>
      </c>
      <c r="F167" s="170"/>
      <c r="G167" s="278" t="s">
        <v>67</v>
      </c>
      <c r="H167" s="372"/>
      <c r="I167" s="278" t="s">
        <v>67</v>
      </c>
      <c r="J167" s="372"/>
      <c r="K167" s="372"/>
      <c r="L167" s="372"/>
      <c r="M167" s="372"/>
      <c r="N167" s="372"/>
      <c r="O167" s="372"/>
      <c r="P167" s="372"/>
      <c r="Q167" s="372"/>
      <c r="R167" s="372"/>
      <c r="S167" s="280"/>
    </row>
    <row r="168" spans="1:19" ht="21" customHeight="1" x14ac:dyDescent="0.2">
      <c r="A168" s="356"/>
      <c r="B168" s="441"/>
      <c r="D168" s="530"/>
      <c r="E168" s="102" t="s">
        <v>116</v>
      </c>
      <c r="F168" s="372"/>
      <c r="G168" s="278" t="s">
        <v>67</v>
      </c>
      <c r="H168" s="372"/>
      <c r="I168" s="278" t="s">
        <v>67</v>
      </c>
      <c r="J168" s="372"/>
      <c r="K168" s="372"/>
      <c r="L168" s="372"/>
      <c r="M168" s="372"/>
      <c r="N168" s="372"/>
      <c r="O168" s="372"/>
      <c r="P168" s="372"/>
      <c r="Q168" s="372"/>
      <c r="R168" s="372"/>
      <c r="S168" s="280"/>
    </row>
    <row r="169" spans="1:19" ht="21" customHeight="1" x14ac:dyDescent="0.2">
      <c r="A169" s="356"/>
      <c r="B169" s="441"/>
      <c r="D169" s="512" t="s">
        <v>303</v>
      </c>
      <c r="E169" s="102" t="s">
        <v>114</v>
      </c>
      <c r="F169" s="174"/>
      <c r="G169" s="285" t="s">
        <v>67</v>
      </c>
      <c r="H169" s="358"/>
      <c r="I169" s="285" t="s">
        <v>67</v>
      </c>
      <c r="J169" s="358"/>
      <c r="K169" s="358"/>
      <c r="L169" s="358"/>
      <c r="M169" s="358"/>
      <c r="N169" s="358"/>
      <c r="O169" s="358"/>
      <c r="P169" s="358"/>
      <c r="Q169" s="358"/>
      <c r="R169" s="358"/>
      <c r="S169" s="286"/>
    </row>
    <row r="170" spans="1:19" ht="21" customHeight="1" x14ac:dyDescent="0.2">
      <c r="A170" s="356"/>
      <c r="B170" s="441"/>
      <c r="D170" s="513"/>
      <c r="E170" s="102" t="s">
        <v>115</v>
      </c>
      <c r="F170" s="170"/>
      <c r="G170" s="278" t="s">
        <v>67</v>
      </c>
      <c r="H170" s="372"/>
      <c r="I170" s="278" t="s">
        <v>67</v>
      </c>
      <c r="J170" s="372"/>
      <c r="K170" s="372"/>
      <c r="L170" s="372"/>
      <c r="M170" s="372"/>
      <c r="N170" s="372"/>
      <c r="O170" s="372"/>
      <c r="P170" s="372"/>
      <c r="Q170" s="372"/>
      <c r="R170" s="372"/>
      <c r="S170" s="280"/>
    </row>
    <row r="171" spans="1:19" ht="21" customHeight="1" x14ac:dyDescent="0.2">
      <c r="A171" s="356"/>
      <c r="B171" s="441"/>
      <c r="D171" s="530"/>
      <c r="E171" s="102" t="s">
        <v>116</v>
      </c>
      <c r="F171" s="171"/>
      <c r="G171" s="287" t="s">
        <v>67</v>
      </c>
      <c r="H171" s="357"/>
      <c r="I171" s="287" t="s">
        <v>67</v>
      </c>
      <c r="J171" s="357"/>
      <c r="K171" s="357"/>
      <c r="L171" s="357"/>
      <c r="M171" s="357"/>
      <c r="N171" s="357"/>
      <c r="O171" s="357"/>
      <c r="P171" s="357"/>
      <c r="Q171" s="357"/>
      <c r="R171" s="357"/>
      <c r="S171" s="288"/>
    </row>
    <row r="172" spans="1:19" ht="21" customHeight="1" x14ac:dyDescent="0.2">
      <c r="A172" s="356"/>
      <c r="B172" s="441"/>
      <c r="D172" s="512" t="s">
        <v>304</v>
      </c>
      <c r="E172" s="102" t="s">
        <v>114</v>
      </c>
      <c r="F172" s="170"/>
      <c r="G172" s="278" t="s">
        <v>67</v>
      </c>
      <c r="H172" s="372"/>
      <c r="I172" s="278" t="s">
        <v>67</v>
      </c>
      <c r="J172" s="372"/>
      <c r="K172" s="372"/>
      <c r="L172" s="372"/>
      <c r="M172" s="372"/>
      <c r="N172" s="372"/>
      <c r="O172" s="372"/>
      <c r="P172" s="372"/>
      <c r="Q172" s="372"/>
      <c r="R172" s="372"/>
      <c r="S172" s="280"/>
    </row>
    <row r="173" spans="1:19" ht="21" customHeight="1" x14ac:dyDescent="0.2">
      <c r="A173" s="356"/>
      <c r="B173" s="441"/>
      <c r="D173" s="513"/>
      <c r="E173" s="102" t="s">
        <v>115</v>
      </c>
      <c r="F173" s="170"/>
      <c r="G173" s="278" t="s">
        <v>67</v>
      </c>
      <c r="H173" s="372"/>
      <c r="I173" s="278" t="s">
        <v>67</v>
      </c>
      <c r="J173" s="372"/>
      <c r="K173" s="372"/>
      <c r="L173" s="372"/>
      <c r="M173" s="372"/>
      <c r="N173" s="372"/>
      <c r="O173" s="372"/>
      <c r="P173" s="372"/>
      <c r="Q173" s="372"/>
      <c r="R173" s="372"/>
      <c r="S173" s="280"/>
    </row>
    <row r="174" spans="1:19" ht="21" customHeight="1" x14ac:dyDescent="0.2">
      <c r="A174" s="356"/>
      <c r="B174" s="442"/>
      <c r="C174" s="161"/>
      <c r="D174" s="514"/>
      <c r="E174" s="114" t="s">
        <v>116</v>
      </c>
      <c r="F174" s="175"/>
      <c r="G174" s="282" t="s">
        <v>67</v>
      </c>
      <c r="H174" s="385"/>
      <c r="I174" s="282" t="s">
        <v>67</v>
      </c>
      <c r="J174" s="385"/>
      <c r="K174" s="385"/>
      <c r="L174" s="385"/>
      <c r="M174" s="385"/>
      <c r="N174" s="385"/>
      <c r="O174" s="385"/>
      <c r="P174" s="385"/>
      <c r="Q174" s="385"/>
      <c r="R174" s="385"/>
      <c r="S174" s="284"/>
    </row>
    <row r="175" spans="1:19" ht="21" customHeight="1" x14ac:dyDescent="0.2">
      <c r="A175" s="356"/>
      <c r="B175" s="421" t="s">
        <v>0</v>
      </c>
      <c r="C175" s="422"/>
      <c r="D175" s="423"/>
      <c r="E175" s="88" t="s">
        <v>114</v>
      </c>
      <c r="F175" s="275"/>
      <c r="G175" s="273" t="s">
        <v>67</v>
      </c>
      <c r="H175" s="370"/>
      <c r="I175" s="273" t="s">
        <v>67</v>
      </c>
      <c r="J175" s="370"/>
      <c r="K175" s="370"/>
      <c r="L175" s="370"/>
      <c r="M175" s="370"/>
      <c r="N175" s="370"/>
      <c r="O175" s="370"/>
      <c r="P175" s="370"/>
      <c r="Q175" s="370"/>
      <c r="R175" s="370"/>
      <c r="S175" s="276"/>
    </row>
    <row r="176" spans="1:19" ht="21" customHeight="1" x14ac:dyDescent="0.2">
      <c r="A176" s="356"/>
      <c r="B176" s="424"/>
      <c r="C176" s="425"/>
      <c r="D176" s="426"/>
      <c r="E176" s="102" t="s">
        <v>115</v>
      </c>
      <c r="F176" s="170"/>
      <c r="G176" s="278" t="s">
        <v>67</v>
      </c>
      <c r="H176" s="372"/>
      <c r="I176" s="278" t="s">
        <v>67</v>
      </c>
      <c r="J176" s="372"/>
      <c r="K176" s="372"/>
      <c r="L176" s="372"/>
      <c r="M176" s="372"/>
      <c r="N176" s="372"/>
      <c r="O176" s="372"/>
      <c r="P176" s="372"/>
      <c r="Q176" s="372"/>
      <c r="R176" s="372"/>
      <c r="S176" s="280"/>
    </row>
    <row r="177" spans="1:19" ht="21" customHeight="1" x14ac:dyDescent="0.2">
      <c r="A177" s="356"/>
      <c r="B177" s="427"/>
      <c r="C177" s="428"/>
      <c r="D177" s="429"/>
      <c r="E177" s="114" t="s">
        <v>116</v>
      </c>
      <c r="F177" s="175"/>
      <c r="G177" s="282" t="s">
        <v>67</v>
      </c>
      <c r="H177" s="385"/>
      <c r="I177" s="282" t="s">
        <v>67</v>
      </c>
      <c r="J177" s="385"/>
      <c r="K177" s="385"/>
      <c r="L177" s="385"/>
      <c r="M177" s="385"/>
      <c r="N177" s="385"/>
      <c r="O177" s="385"/>
      <c r="P177" s="385"/>
      <c r="Q177" s="385"/>
      <c r="R177" s="385"/>
      <c r="S177" s="284"/>
    </row>
    <row r="178" spans="1:19" ht="21" customHeight="1" x14ac:dyDescent="0.2">
      <c r="A178" s="356"/>
      <c r="B178" s="421" t="s">
        <v>182</v>
      </c>
      <c r="C178" s="422"/>
      <c r="D178" s="423"/>
      <c r="E178" s="88" t="s">
        <v>114</v>
      </c>
      <c r="F178" s="275"/>
      <c r="G178" s="273" t="s">
        <v>67</v>
      </c>
      <c r="H178" s="370"/>
      <c r="I178" s="273" t="s">
        <v>67</v>
      </c>
      <c r="J178" s="370"/>
      <c r="K178" s="370"/>
      <c r="L178" s="370"/>
      <c r="M178" s="370"/>
      <c r="N178" s="370"/>
      <c r="O178" s="370"/>
      <c r="P178" s="370"/>
      <c r="Q178" s="370"/>
      <c r="R178" s="370"/>
      <c r="S178" s="276"/>
    </row>
    <row r="179" spans="1:19" ht="21" customHeight="1" x14ac:dyDescent="0.2">
      <c r="A179" s="356"/>
      <c r="B179" s="424"/>
      <c r="C179" s="425"/>
      <c r="D179" s="426"/>
      <c r="E179" s="102" t="s">
        <v>115</v>
      </c>
      <c r="F179" s="170"/>
      <c r="G179" s="278" t="s">
        <v>67</v>
      </c>
      <c r="H179" s="372"/>
      <c r="I179" s="278" t="s">
        <v>67</v>
      </c>
      <c r="J179" s="372"/>
      <c r="K179" s="372"/>
      <c r="L179" s="372"/>
      <c r="M179" s="372"/>
      <c r="N179" s="372"/>
      <c r="O179" s="372"/>
      <c r="P179" s="372"/>
      <c r="Q179" s="372"/>
      <c r="R179" s="372"/>
      <c r="S179" s="280"/>
    </row>
    <row r="180" spans="1:19" ht="21" customHeight="1" x14ac:dyDescent="0.2">
      <c r="A180" s="356"/>
      <c r="B180" s="427"/>
      <c r="C180" s="428"/>
      <c r="D180" s="429"/>
      <c r="E180" s="114" t="s">
        <v>116</v>
      </c>
      <c r="F180" s="175"/>
      <c r="G180" s="282" t="s">
        <v>67</v>
      </c>
      <c r="H180" s="385"/>
      <c r="I180" s="282" t="s">
        <v>67</v>
      </c>
      <c r="J180" s="385"/>
      <c r="K180" s="385"/>
      <c r="L180" s="385"/>
      <c r="M180" s="385"/>
      <c r="N180" s="385"/>
      <c r="O180" s="385"/>
      <c r="P180" s="385"/>
      <c r="Q180" s="385"/>
      <c r="R180" s="385"/>
      <c r="S180" s="284"/>
    </row>
    <row r="181" spans="1:19" ht="21" customHeight="1" x14ac:dyDescent="0.2">
      <c r="A181" s="87"/>
      <c r="B181" s="430" t="s">
        <v>211</v>
      </c>
      <c r="C181" s="431"/>
      <c r="D181" s="431"/>
      <c r="E181" s="432"/>
      <c r="F181" s="202"/>
      <c r="G181" s="380" t="s">
        <v>63</v>
      </c>
      <c r="H181" s="79"/>
      <c r="I181" s="380" t="s">
        <v>63</v>
      </c>
      <c r="J181" s="79"/>
      <c r="K181" s="79"/>
      <c r="L181" s="79"/>
      <c r="M181" s="79"/>
      <c r="N181" s="79"/>
      <c r="O181" s="79"/>
      <c r="P181" s="79"/>
      <c r="Q181" s="79"/>
      <c r="R181" s="79"/>
      <c r="S181" s="270"/>
    </row>
    <row r="182" spans="1:19" ht="21" customHeight="1" x14ac:dyDescent="0.2">
      <c r="A182" s="368" t="s">
        <v>455</v>
      </c>
      <c r="B182" s="421" t="s">
        <v>183</v>
      </c>
      <c r="C182" s="422"/>
      <c r="D182" s="423"/>
      <c r="E182" s="88" t="s">
        <v>114</v>
      </c>
      <c r="F182" s="275"/>
      <c r="G182" s="273" t="s">
        <v>67</v>
      </c>
      <c r="H182" s="370"/>
      <c r="I182" s="273" t="s">
        <v>67</v>
      </c>
      <c r="J182" s="370"/>
      <c r="K182" s="370"/>
      <c r="L182" s="370"/>
      <c r="M182" s="370"/>
      <c r="N182" s="370"/>
      <c r="O182" s="370"/>
      <c r="P182" s="370"/>
      <c r="Q182" s="370"/>
      <c r="R182" s="370"/>
      <c r="S182" s="276"/>
    </row>
    <row r="183" spans="1:19" ht="21" customHeight="1" x14ac:dyDescent="0.2">
      <c r="A183" s="356"/>
      <c r="B183" s="424"/>
      <c r="C183" s="425"/>
      <c r="D183" s="426"/>
      <c r="E183" s="102" t="s">
        <v>115</v>
      </c>
      <c r="F183" s="170"/>
      <c r="G183" s="278" t="s">
        <v>67</v>
      </c>
      <c r="H183" s="372"/>
      <c r="I183" s="278" t="s">
        <v>67</v>
      </c>
      <c r="J183" s="372"/>
      <c r="K183" s="372"/>
      <c r="L183" s="372"/>
      <c r="M183" s="372"/>
      <c r="N183" s="372"/>
      <c r="O183" s="372"/>
      <c r="P183" s="372"/>
      <c r="Q183" s="372"/>
      <c r="R183" s="372"/>
      <c r="S183" s="280"/>
    </row>
    <row r="184" spans="1:19" ht="21" customHeight="1" x14ac:dyDescent="0.2">
      <c r="A184" s="356"/>
      <c r="B184" s="427"/>
      <c r="C184" s="428"/>
      <c r="D184" s="429"/>
      <c r="E184" s="114" t="s">
        <v>116</v>
      </c>
      <c r="F184" s="175"/>
      <c r="G184" s="282" t="s">
        <v>67</v>
      </c>
      <c r="H184" s="385"/>
      <c r="I184" s="282" t="s">
        <v>67</v>
      </c>
      <c r="J184" s="385"/>
      <c r="K184" s="385"/>
      <c r="L184" s="385"/>
      <c r="M184" s="385"/>
      <c r="N184" s="385"/>
      <c r="O184" s="385"/>
      <c r="P184" s="385"/>
      <c r="Q184" s="385"/>
      <c r="R184" s="385"/>
      <c r="S184" s="284"/>
    </row>
    <row r="185" spans="1:19" ht="21" customHeight="1" x14ac:dyDescent="0.2">
      <c r="A185" s="356"/>
      <c r="B185" s="421" t="s">
        <v>150</v>
      </c>
      <c r="C185" s="422"/>
      <c r="D185" s="423"/>
      <c r="E185" s="88" t="s">
        <v>114</v>
      </c>
      <c r="F185" s="275"/>
      <c r="G185" s="273" t="s">
        <v>67</v>
      </c>
      <c r="H185" s="370"/>
      <c r="I185" s="273" t="s">
        <v>67</v>
      </c>
      <c r="J185" s="370"/>
      <c r="K185" s="370"/>
      <c r="L185" s="370"/>
      <c r="M185" s="370"/>
      <c r="N185" s="370"/>
      <c r="O185" s="370"/>
      <c r="P185" s="370"/>
      <c r="Q185" s="370"/>
      <c r="R185" s="370"/>
      <c r="S185" s="276"/>
    </row>
    <row r="186" spans="1:19" ht="21" customHeight="1" x14ac:dyDescent="0.2">
      <c r="A186" s="356"/>
      <c r="B186" s="424"/>
      <c r="C186" s="425"/>
      <c r="D186" s="426"/>
      <c r="E186" s="102" t="s">
        <v>115</v>
      </c>
      <c r="F186" s="170"/>
      <c r="G186" s="278" t="s">
        <v>67</v>
      </c>
      <c r="H186" s="372"/>
      <c r="I186" s="278" t="s">
        <v>67</v>
      </c>
      <c r="J186" s="372"/>
      <c r="K186" s="372"/>
      <c r="L186" s="372"/>
      <c r="M186" s="372"/>
      <c r="N186" s="372"/>
      <c r="O186" s="372"/>
      <c r="P186" s="372"/>
      <c r="Q186" s="372"/>
      <c r="R186" s="372"/>
      <c r="S186" s="289"/>
    </row>
    <row r="187" spans="1:19" ht="21" customHeight="1" x14ac:dyDescent="0.2">
      <c r="A187" s="356"/>
      <c r="B187" s="427"/>
      <c r="C187" s="428"/>
      <c r="D187" s="429"/>
      <c r="E187" s="114" t="s">
        <v>116</v>
      </c>
      <c r="F187" s="175"/>
      <c r="G187" s="282" t="s">
        <v>67</v>
      </c>
      <c r="H187" s="385"/>
      <c r="I187" s="282" t="s">
        <v>67</v>
      </c>
      <c r="J187" s="385"/>
      <c r="K187" s="385"/>
      <c r="L187" s="385"/>
      <c r="M187" s="385"/>
      <c r="N187" s="385"/>
      <c r="O187" s="385"/>
      <c r="P187" s="385"/>
      <c r="Q187" s="385"/>
      <c r="R187" s="385"/>
      <c r="S187" s="290"/>
    </row>
    <row r="188" spans="1:19" ht="21" customHeight="1" x14ac:dyDescent="0.2">
      <c r="A188" s="356"/>
      <c r="B188" s="430" t="s">
        <v>275</v>
      </c>
      <c r="C188" s="431"/>
      <c r="D188" s="431"/>
      <c r="E188" s="432"/>
      <c r="F188" s="202"/>
      <c r="G188" s="380" t="s">
        <v>63</v>
      </c>
      <c r="H188" s="79"/>
      <c r="I188" s="380" t="s">
        <v>63</v>
      </c>
      <c r="J188" s="79"/>
      <c r="K188" s="79"/>
      <c r="L188" s="79"/>
      <c r="M188" s="79"/>
      <c r="N188" s="79"/>
      <c r="O188" s="79"/>
      <c r="P188" s="79"/>
      <c r="Q188" s="79"/>
      <c r="R188" s="79"/>
      <c r="S188" s="270"/>
    </row>
    <row r="189" spans="1:19" ht="21" customHeight="1" x14ac:dyDescent="0.2">
      <c r="A189" s="356"/>
      <c r="B189" s="430" t="s">
        <v>231</v>
      </c>
      <c r="C189" s="431"/>
      <c r="D189" s="431"/>
      <c r="E189" s="432"/>
      <c r="F189" s="202"/>
      <c r="G189" s="380" t="s">
        <v>63</v>
      </c>
      <c r="H189" s="79"/>
      <c r="I189" s="380" t="s">
        <v>63</v>
      </c>
      <c r="J189" s="79"/>
      <c r="K189" s="79"/>
      <c r="L189" s="79"/>
      <c r="M189" s="79"/>
      <c r="N189" s="79"/>
      <c r="O189" s="79"/>
      <c r="P189" s="79"/>
      <c r="Q189" s="79"/>
      <c r="R189" s="79"/>
      <c r="S189" s="270"/>
    </row>
    <row r="190" spans="1:19" ht="21" customHeight="1" x14ac:dyDescent="0.2">
      <c r="A190" s="356"/>
      <c r="B190" s="484" t="s">
        <v>305</v>
      </c>
      <c r="C190" s="578"/>
      <c r="D190" s="578"/>
      <c r="E190" s="579"/>
      <c r="F190" s="275"/>
      <c r="G190" s="273" t="s">
        <v>63</v>
      </c>
      <c r="H190" s="370"/>
      <c r="I190" s="273" t="s">
        <v>63</v>
      </c>
      <c r="J190" s="370"/>
      <c r="K190" s="370"/>
      <c r="L190" s="370"/>
      <c r="M190" s="370"/>
      <c r="N190" s="370"/>
      <c r="O190" s="370"/>
      <c r="P190" s="370"/>
      <c r="Q190" s="370"/>
      <c r="R190" s="370"/>
      <c r="S190" s="276"/>
    </row>
    <row r="191" spans="1:19" ht="21" customHeight="1" x14ac:dyDescent="0.2">
      <c r="A191" s="76"/>
      <c r="B191" s="291"/>
      <c r="C191" s="477" t="s">
        <v>325</v>
      </c>
      <c r="D191" s="478"/>
      <c r="E191" s="479"/>
      <c r="F191" s="385"/>
      <c r="G191" s="282" t="s">
        <v>63</v>
      </c>
      <c r="H191" s="292"/>
      <c r="I191" s="282" t="s">
        <v>63</v>
      </c>
      <c r="J191" s="385"/>
      <c r="K191" s="385"/>
      <c r="L191" s="385"/>
      <c r="M191" s="385"/>
      <c r="N191" s="385"/>
      <c r="O191" s="385"/>
      <c r="P191" s="385"/>
      <c r="Q191" s="385"/>
      <c r="R191" s="385"/>
      <c r="S191" s="293"/>
    </row>
    <row r="192" spans="1:19" ht="21" customHeight="1" x14ac:dyDescent="0.2">
      <c r="A192" s="368" t="s">
        <v>456</v>
      </c>
      <c r="B192" s="484" t="s">
        <v>268</v>
      </c>
      <c r="C192" s="485"/>
      <c r="D192" s="486"/>
      <c r="E192" s="88" t="s">
        <v>114</v>
      </c>
      <c r="F192" s="275"/>
      <c r="G192" s="273" t="s">
        <v>67</v>
      </c>
      <c r="H192" s="370"/>
      <c r="I192" s="273" t="s">
        <v>67</v>
      </c>
      <c r="J192" s="370"/>
      <c r="K192" s="370"/>
      <c r="L192" s="370"/>
      <c r="M192" s="370"/>
      <c r="N192" s="370"/>
      <c r="O192" s="370"/>
      <c r="P192" s="370"/>
      <c r="Q192" s="370"/>
      <c r="R192" s="370"/>
      <c r="S192" s="276"/>
    </row>
    <row r="193" spans="1:19" ht="21" customHeight="1" x14ac:dyDescent="0.2">
      <c r="A193" s="356"/>
      <c r="B193" s="543"/>
      <c r="C193" s="544"/>
      <c r="D193" s="545"/>
      <c r="E193" s="102" t="s">
        <v>115</v>
      </c>
      <c r="F193" s="170"/>
      <c r="G193" s="278" t="s">
        <v>67</v>
      </c>
      <c r="H193" s="372"/>
      <c r="I193" s="278" t="s">
        <v>67</v>
      </c>
      <c r="J193" s="372"/>
      <c r="K193" s="372"/>
      <c r="L193" s="372"/>
      <c r="M193" s="372"/>
      <c r="N193" s="372"/>
      <c r="O193" s="372"/>
      <c r="P193" s="372"/>
      <c r="Q193" s="372"/>
      <c r="R193" s="372"/>
      <c r="S193" s="289"/>
    </row>
    <row r="194" spans="1:19" ht="21" customHeight="1" x14ac:dyDescent="0.2">
      <c r="A194" s="356"/>
      <c r="B194" s="546"/>
      <c r="C194" s="547"/>
      <c r="D194" s="548"/>
      <c r="E194" s="102" t="s">
        <v>116</v>
      </c>
      <c r="F194" s="170"/>
      <c r="G194" s="278" t="s">
        <v>67</v>
      </c>
      <c r="H194" s="372"/>
      <c r="I194" s="278" t="s">
        <v>67</v>
      </c>
      <c r="J194" s="372"/>
      <c r="K194" s="372"/>
      <c r="L194" s="372"/>
      <c r="M194" s="372"/>
      <c r="N194" s="372"/>
      <c r="O194" s="372"/>
      <c r="P194" s="372"/>
      <c r="Q194" s="372"/>
      <c r="R194" s="372"/>
      <c r="S194" s="289"/>
    </row>
    <row r="195" spans="1:19" ht="21" customHeight="1" x14ac:dyDescent="0.2">
      <c r="A195" s="356"/>
      <c r="B195" s="484" t="s">
        <v>269</v>
      </c>
      <c r="C195" s="485"/>
      <c r="D195" s="486"/>
      <c r="E195" s="88" t="s">
        <v>114</v>
      </c>
      <c r="F195" s="275"/>
      <c r="G195" s="273" t="s">
        <v>67</v>
      </c>
      <c r="H195" s="370"/>
      <c r="I195" s="273" t="s">
        <v>67</v>
      </c>
      <c r="J195" s="370"/>
      <c r="K195" s="370"/>
      <c r="L195" s="370"/>
      <c r="M195" s="370"/>
      <c r="N195" s="370"/>
      <c r="O195" s="370"/>
      <c r="P195" s="370"/>
      <c r="Q195" s="370"/>
      <c r="R195" s="370"/>
      <c r="S195" s="276"/>
    </row>
    <row r="196" spans="1:19" ht="21" customHeight="1" x14ac:dyDescent="0.2">
      <c r="A196" s="356"/>
      <c r="B196" s="543"/>
      <c r="C196" s="544"/>
      <c r="D196" s="545"/>
      <c r="E196" s="102" t="s">
        <v>115</v>
      </c>
      <c r="F196" s="170"/>
      <c r="G196" s="278" t="s">
        <v>67</v>
      </c>
      <c r="H196" s="372"/>
      <c r="I196" s="278" t="s">
        <v>67</v>
      </c>
      <c r="J196" s="372"/>
      <c r="K196" s="372"/>
      <c r="L196" s="372"/>
      <c r="M196" s="372"/>
      <c r="N196" s="372"/>
      <c r="O196" s="372"/>
      <c r="P196" s="372"/>
      <c r="Q196" s="372"/>
      <c r="R196" s="372"/>
      <c r="S196" s="289"/>
    </row>
    <row r="197" spans="1:19" ht="21" customHeight="1" x14ac:dyDescent="0.2">
      <c r="A197" s="356"/>
      <c r="B197" s="546"/>
      <c r="C197" s="547"/>
      <c r="D197" s="548"/>
      <c r="E197" s="102" t="s">
        <v>116</v>
      </c>
      <c r="F197" s="170"/>
      <c r="G197" s="278" t="s">
        <v>67</v>
      </c>
      <c r="H197" s="372"/>
      <c r="I197" s="278" t="s">
        <v>67</v>
      </c>
      <c r="J197" s="372"/>
      <c r="K197" s="372"/>
      <c r="L197" s="372"/>
      <c r="M197" s="372"/>
      <c r="N197" s="372"/>
      <c r="O197" s="372"/>
      <c r="P197" s="372"/>
      <c r="Q197" s="372"/>
      <c r="R197" s="372"/>
      <c r="S197" s="289"/>
    </row>
    <row r="198" spans="1:19" ht="21" customHeight="1" x14ac:dyDescent="0.2">
      <c r="A198" s="356"/>
      <c r="B198" s="484" t="s">
        <v>339</v>
      </c>
      <c r="C198" s="485"/>
      <c r="D198" s="486"/>
      <c r="E198" s="88" t="s">
        <v>114</v>
      </c>
      <c r="F198" s="275"/>
      <c r="G198" s="273" t="s">
        <v>67</v>
      </c>
      <c r="H198" s="370"/>
      <c r="I198" s="273" t="s">
        <v>67</v>
      </c>
      <c r="J198" s="370"/>
      <c r="K198" s="370"/>
      <c r="L198" s="370"/>
      <c r="M198" s="370"/>
      <c r="N198" s="370"/>
      <c r="O198" s="370"/>
      <c r="P198" s="370"/>
      <c r="Q198" s="370"/>
      <c r="R198" s="370"/>
      <c r="S198" s="276"/>
    </row>
    <row r="199" spans="1:19" ht="21" customHeight="1" x14ac:dyDescent="0.2">
      <c r="A199" s="356"/>
      <c r="B199" s="543"/>
      <c r="C199" s="544"/>
      <c r="D199" s="545"/>
      <c r="E199" s="102" t="s">
        <v>115</v>
      </c>
      <c r="F199" s="170"/>
      <c r="G199" s="278" t="s">
        <v>67</v>
      </c>
      <c r="H199" s="372"/>
      <c r="I199" s="278" t="s">
        <v>67</v>
      </c>
      <c r="J199" s="372"/>
      <c r="K199" s="372"/>
      <c r="L199" s="372"/>
      <c r="M199" s="372"/>
      <c r="N199" s="372"/>
      <c r="O199" s="372"/>
      <c r="P199" s="372"/>
      <c r="Q199" s="372"/>
      <c r="R199" s="372"/>
      <c r="S199" s="289"/>
    </row>
    <row r="200" spans="1:19" ht="21" customHeight="1" x14ac:dyDescent="0.2">
      <c r="A200" s="356"/>
      <c r="B200" s="546"/>
      <c r="C200" s="547"/>
      <c r="D200" s="548"/>
      <c r="E200" s="102" t="s">
        <v>116</v>
      </c>
      <c r="F200" s="170"/>
      <c r="G200" s="278" t="s">
        <v>67</v>
      </c>
      <c r="H200" s="372"/>
      <c r="I200" s="278" t="s">
        <v>67</v>
      </c>
      <c r="J200" s="372"/>
      <c r="K200" s="372"/>
      <c r="L200" s="372"/>
      <c r="M200" s="372"/>
      <c r="N200" s="372"/>
      <c r="O200" s="372"/>
      <c r="P200" s="372"/>
      <c r="Q200" s="372"/>
      <c r="R200" s="372"/>
      <c r="S200" s="289"/>
    </row>
    <row r="201" spans="1:19" ht="21" customHeight="1" x14ac:dyDescent="0.2">
      <c r="A201" s="368" t="s">
        <v>457</v>
      </c>
      <c r="B201" s="440" t="s">
        <v>371</v>
      </c>
      <c r="C201" s="421" t="s">
        <v>377</v>
      </c>
      <c r="D201" s="423"/>
      <c r="E201" s="88" t="s">
        <v>114</v>
      </c>
      <c r="F201" s="272">
        <f>F204+F207+F210+F213</f>
        <v>0</v>
      </c>
      <c r="G201" s="273" t="s">
        <v>67</v>
      </c>
      <c r="H201" s="274">
        <f>H204+H207+H210+H213</f>
        <v>0</v>
      </c>
      <c r="I201" s="273" t="s">
        <v>67</v>
      </c>
      <c r="J201" s="370"/>
      <c r="K201" s="370"/>
      <c r="L201" s="370"/>
      <c r="M201" s="370"/>
      <c r="N201" s="370"/>
      <c r="O201" s="370"/>
      <c r="P201" s="370"/>
      <c r="Q201" s="370"/>
      <c r="R201" s="370"/>
      <c r="S201" s="276"/>
    </row>
    <row r="202" spans="1:19" ht="21" customHeight="1" x14ac:dyDescent="0.2">
      <c r="A202" s="356"/>
      <c r="B202" s="441"/>
      <c r="C202" s="424"/>
      <c r="D202" s="426"/>
      <c r="E202" s="102" t="s">
        <v>115</v>
      </c>
      <c r="F202" s="277">
        <f>F205+F208+F211+F214</f>
        <v>0</v>
      </c>
      <c r="G202" s="278" t="s">
        <v>67</v>
      </c>
      <c r="H202" s="279">
        <f>H205+H208+H211+H214</f>
        <v>0</v>
      </c>
      <c r="I202" s="278" t="s">
        <v>67</v>
      </c>
      <c r="J202" s="372"/>
      <c r="K202" s="372"/>
      <c r="L202" s="372"/>
      <c r="M202" s="372"/>
      <c r="N202" s="372"/>
      <c r="O202" s="372"/>
      <c r="P202" s="372"/>
      <c r="Q202" s="372"/>
      <c r="R202" s="372"/>
      <c r="S202" s="280"/>
    </row>
    <row r="203" spans="1:19" ht="21" customHeight="1" x14ac:dyDescent="0.2">
      <c r="A203" s="356"/>
      <c r="B203" s="441"/>
      <c r="C203" s="424"/>
      <c r="D203" s="426"/>
      <c r="E203" s="114" t="s">
        <v>116</v>
      </c>
      <c r="F203" s="281">
        <f>F206+F209+F212+F215</f>
        <v>0</v>
      </c>
      <c r="G203" s="282" t="s">
        <v>67</v>
      </c>
      <c r="H203" s="283">
        <f>H206+H209+H212+H215</f>
        <v>0</v>
      </c>
      <c r="I203" s="282" t="s">
        <v>67</v>
      </c>
      <c r="J203" s="385"/>
      <c r="K203" s="385"/>
      <c r="L203" s="385"/>
      <c r="M203" s="385"/>
      <c r="N203" s="385"/>
      <c r="O203" s="385"/>
      <c r="P203" s="385"/>
      <c r="Q203" s="385"/>
      <c r="R203" s="385"/>
      <c r="S203" s="284"/>
    </row>
    <row r="204" spans="1:19" ht="21" customHeight="1" x14ac:dyDescent="0.2">
      <c r="A204" s="356"/>
      <c r="B204" s="441"/>
      <c r="D204" s="572" t="s">
        <v>401</v>
      </c>
      <c r="E204" s="88" t="s">
        <v>114</v>
      </c>
      <c r="F204" s="275"/>
      <c r="G204" s="273" t="s">
        <v>67</v>
      </c>
      <c r="H204" s="370"/>
      <c r="I204" s="273" t="s">
        <v>67</v>
      </c>
      <c r="J204" s="370"/>
      <c r="K204" s="370"/>
      <c r="L204" s="370"/>
      <c r="M204" s="370"/>
      <c r="N204" s="370"/>
      <c r="O204" s="370"/>
      <c r="P204" s="370"/>
      <c r="Q204" s="370"/>
      <c r="R204" s="370"/>
      <c r="S204" s="276"/>
    </row>
    <row r="205" spans="1:19" ht="21" customHeight="1" x14ac:dyDescent="0.2">
      <c r="A205" s="356"/>
      <c r="B205" s="441"/>
      <c r="D205" s="572"/>
      <c r="E205" s="102" t="s">
        <v>115</v>
      </c>
      <c r="F205" s="170"/>
      <c r="G205" s="278" t="s">
        <v>67</v>
      </c>
      <c r="H205" s="372"/>
      <c r="I205" s="278" t="s">
        <v>67</v>
      </c>
      <c r="J205" s="372"/>
      <c r="K205" s="372"/>
      <c r="L205" s="372"/>
      <c r="M205" s="372"/>
      <c r="N205" s="372"/>
      <c r="O205" s="372"/>
      <c r="P205" s="372"/>
      <c r="Q205" s="372"/>
      <c r="R205" s="372"/>
      <c r="S205" s="280"/>
    </row>
    <row r="206" spans="1:19" ht="21" customHeight="1" x14ac:dyDescent="0.2">
      <c r="A206" s="356"/>
      <c r="B206" s="441"/>
      <c r="D206" s="433"/>
      <c r="E206" s="102" t="s">
        <v>116</v>
      </c>
      <c r="F206" s="372"/>
      <c r="G206" s="278" t="s">
        <v>67</v>
      </c>
      <c r="H206" s="372"/>
      <c r="I206" s="278" t="s">
        <v>67</v>
      </c>
      <c r="J206" s="372"/>
      <c r="K206" s="372"/>
      <c r="L206" s="372"/>
      <c r="M206" s="372"/>
      <c r="N206" s="372"/>
      <c r="O206" s="372"/>
      <c r="P206" s="372"/>
      <c r="Q206" s="372"/>
      <c r="R206" s="372"/>
      <c r="S206" s="280"/>
    </row>
    <row r="207" spans="1:19" ht="21" customHeight="1" x14ac:dyDescent="0.2">
      <c r="A207" s="356"/>
      <c r="B207" s="441"/>
      <c r="D207" s="574" t="s">
        <v>402</v>
      </c>
      <c r="E207" s="88" t="s">
        <v>114</v>
      </c>
      <c r="F207" s="275"/>
      <c r="G207" s="273" t="s">
        <v>67</v>
      </c>
      <c r="H207" s="370"/>
      <c r="I207" s="273" t="s">
        <v>67</v>
      </c>
      <c r="J207" s="370"/>
      <c r="K207" s="370"/>
      <c r="L207" s="370"/>
      <c r="M207" s="370"/>
      <c r="N207" s="370"/>
      <c r="O207" s="370"/>
      <c r="P207" s="370"/>
      <c r="Q207" s="370"/>
      <c r="R207" s="370"/>
      <c r="S207" s="276"/>
    </row>
    <row r="208" spans="1:19" ht="21" customHeight="1" x14ac:dyDescent="0.2">
      <c r="A208" s="356"/>
      <c r="B208" s="441"/>
      <c r="D208" s="572"/>
      <c r="E208" s="102" t="s">
        <v>115</v>
      </c>
      <c r="F208" s="170"/>
      <c r="G208" s="278" t="s">
        <v>67</v>
      </c>
      <c r="H208" s="372"/>
      <c r="I208" s="278" t="s">
        <v>67</v>
      </c>
      <c r="J208" s="372"/>
      <c r="K208" s="372"/>
      <c r="L208" s="372"/>
      <c r="M208" s="372"/>
      <c r="N208" s="372"/>
      <c r="O208" s="372"/>
      <c r="P208" s="372"/>
      <c r="Q208" s="372"/>
      <c r="R208" s="372"/>
      <c r="S208" s="280"/>
    </row>
    <row r="209" spans="1:19" ht="21" customHeight="1" x14ac:dyDescent="0.2">
      <c r="A209" s="356"/>
      <c r="B209" s="441"/>
      <c r="D209" s="433"/>
      <c r="E209" s="114" t="s">
        <v>116</v>
      </c>
      <c r="F209" s="385"/>
      <c r="G209" s="282" t="s">
        <v>67</v>
      </c>
      <c r="H209" s="385"/>
      <c r="I209" s="282" t="s">
        <v>67</v>
      </c>
      <c r="J209" s="385"/>
      <c r="K209" s="385"/>
      <c r="L209" s="385"/>
      <c r="M209" s="385"/>
      <c r="N209" s="385"/>
      <c r="O209" s="385"/>
      <c r="P209" s="385"/>
      <c r="Q209" s="385"/>
      <c r="R209" s="385"/>
      <c r="S209" s="284"/>
    </row>
    <row r="210" spans="1:19" ht="21" customHeight="1" x14ac:dyDescent="0.2">
      <c r="A210" s="356"/>
      <c r="B210" s="441"/>
      <c r="D210" s="574" t="s">
        <v>403</v>
      </c>
      <c r="E210" s="88" t="s">
        <v>114</v>
      </c>
      <c r="F210" s="275"/>
      <c r="G210" s="273" t="s">
        <v>67</v>
      </c>
      <c r="H210" s="370"/>
      <c r="I210" s="273" t="s">
        <v>67</v>
      </c>
      <c r="J210" s="370"/>
      <c r="K210" s="370"/>
      <c r="L210" s="370"/>
      <c r="M210" s="370"/>
      <c r="N210" s="370"/>
      <c r="O210" s="370"/>
      <c r="P210" s="370"/>
      <c r="Q210" s="370"/>
      <c r="R210" s="370"/>
      <c r="S210" s="276"/>
    </row>
    <row r="211" spans="1:19" ht="21" customHeight="1" x14ac:dyDescent="0.2">
      <c r="A211" s="356"/>
      <c r="B211" s="441"/>
      <c r="D211" s="572"/>
      <c r="E211" s="102" t="s">
        <v>115</v>
      </c>
      <c r="F211" s="170"/>
      <c r="G211" s="278" t="s">
        <v>67</v>
      </c>
      <c r="H211" s="372"/>
      <c r="I211" s="278" t="s">
        <v>67</v>
      </c>
      <c r="J211" s="372"/>
      <c r="K211" s="372"/>
      <c r="L211" s="372"/>
      <c r="M211" s="372"/>
      <c r="N211" s="372"/>
      <c r="O211" s="372"/>
      <c r="P211" s="372"/>
      <c r="Q211" s="372"/>
      <c r="R211" s="372"/>
      <c r="S211" s="280"/>
    </row>
    <row r="212" spans="1:19" ht="21" customHeight="1" x14ac:dyDescent="0.2">
      <c r="A212" s="356"/>
      <c r="B212" s="441"/>
      <c r="D212" s="575"/>
      <c r="E212" s="114" t="s">
        <v>116</v>
      </c>
      <c r="F212" s="175"/>
      <c r="G212" s="282" t="s">
        <v>67</v>
      </c>
      <c r="H212" s="385"/>
      <c r="I212" s="282" t="s">
        <v>67</v>
      </c>
      <c r="J212" s="385"/>
      <c r="K212" s="385"/>
      <c r="L212" s="385"/>
      <c r="M212" s="385"/>
      <c r="N212" s="385"/>
      <c r="O212" s="385"/>
      <c r="P212" s="385"/>
      <c r="Q212" s="385"/>
      <c r="R212" s="385"/>
      <c r="S212" s="284"/>
    </row>
    <row r="213" spans="1:19" ht="21" customHeight="1" x14ac:dyDescent="0.2">
      <c r="A213" s="356"/>
      <c r="B213" s="441"/>
      <c r="D213" s="443" t="s">
        <v>404</v>
      </c>
      <c r="E213" s="146" t="s">
        <v>114</v>
      </c>
      <c r="F213" s="174"/>
      <c r="G213" s="285" t="s">
        <v>67</v>
      </c>
      <c r="H213" s="358"/>
      <c r="I213" s="285" t="s">
        <v>67</v>
      </c>
      <c r="J213" s="358"/>
      <c r="K213" s="358"/>
      <c r="L213" s="358"/>
      <c r="M213" s="358"/>
      <c r="N213" s="358"/>
      <c r="O213" s="358"/>
      <c r="P213" s="358"/>
      <c r="Q213" s="358"/>
      <c r="R213" s="358"/>
      <c r="S213" s="286"/>
    </row>
    <row r="214" spans="1:19" ht="21" customHeight="1" x14ac:dyDescent="0.2">
      <c r="A214" s="356"/>
      <c r="B214" s="441"/>
      <c r="D214" s="572"/>
      <c r="E214" s="102" t="s">
        <v>115</v>
      </c>
      <c r="F214" s="170"/>
      <c r="G214" s="278" t="s">
        <v>67</v>
      </c>
      <c r="H214" s="372"/>
      <c r="I214" s="278" t="s">
        <v>67</v>
      </c>
      <c r="J214" s="372"/>
      <c r="K214" s="372"/>
      <c r="L214" s="372"/>
      <c r="M214" s="372"/>
      <c r="N214" s="372"/>
      <c r="O214" s="372"/>
      <c r="P214" s="372"/>
      <c r="Q214" s="372"/>
      <c r="R214" s="372"/>
      <c r="S214" s="280"/>
    </row>
    <row r="215" spans="1:19" ht="21" customHeight="1" x14ac:dyDescent="0.2">
      <c r="A215" s="356"/>
      <c r="B215" s="442"/>
      <c r="C215" s="161"/>
      <c r="D215" s="572"/>
      <c r="E215" s="114" t="s">
        <v>116</v>
      </c>
      <c r="F215" s="175"/>
      <c r="G215" s="282" t="s">
        <v>67</v>
      </c>
      <c r="H215" s="385"/>
      <c r="I215" s="282" t="s">
        <v>67</v>
      </c>
      <c r="J215" s="385"/>
      <c r="K215" s="385"/>
      <c r="L215" s="385"/>
      <c r="M215" s="385"/>
      <c r="N215" s="385"/>
      <c r="O215" s="385"/>
      <c r="P215" s="385"/>
      <c r="Q215" s="385"/>
      <c r="R215" s="385"/>
      <c r="S215" s="284"/>
    </row>
    <row r="216" spans="1:19" ht="21" customHeight="1" x14ac:dyDescent="0.2">
      <c r="A216" s="356"/>
      <c r="B216" s="421" t="s">
        <v>296</v>
      </c>
      <c r="C216" s="422"/>
      <c r="D216" s="423"/>
      <c r="E216" s="88" t="s">
        <v>114</v>
      </c>
      <c r="F216" s="275"/>
      <c r="G216" s="273" t="s">
        <v>67</v>
      </c>
      <c r="H216" s="370"/>
      <c r="I216" s="273" t="s">
        <v>67</v>
      </c>
      <c r="J216" s="370"/>
      <c r="K216" s="370"/>
      <c r="L216" s="370"/>
      <c r="M216" s="370"/>
      <c r="N216" s="370"/>
      <c r="O216" s="370"/>
      <c r="P216" s="370"/>
      <c r="Q216" s="370"/>
      <c r="R216" s="370"/>
      <c r="S216" s="276"/>
    </row>
    <row r="217" spans="1:19" ht="21" customHeight="1" x14ac:dyDescent="0.2">
      <c r="A217" s="356"/>
      <c r="B217" s="424"/>
      <c r="C217" s="425"/>
      <c r="D217" s="426"/>
      <c r="E217" s="102" t="s">
        <v>115</v>
      </c>
      <c r="F217" s="170"/>
      <c r="G217" s="278" t="s">
        <v>67</v>
      </c>
      <c r="H217" s="372"/>
      <c r="I217" s="278" t="s">
        <v>67</v>
      </c>
      <c r="J217" s="372"/>
      <c r="K217" s="372"/>
      <c r="L217" s="372"/>
      <c r="M217" s="372"/>
      <c r="N217" s="372"/>
      <c r="O217" s="372"/>
      <c r="P217" s="372"/>
      <c r="Q217" s="372"/>
      <c r="R217" s="372"/>
      <c r="S217" s="280"/>
    </row>
    <row r="218" spans="1:19" ht="21" customHeight="1" x14ac:dyDescent="0.2">
      <c r="A218" s="356"/>
      <c r="B218" s="427"/>
      <c r="C218" s="428"/>
      <c r="D218" s="429"/>
      <c r="E218" s="114" t="s">
        <v>116</v>
      </c>
      <c r="F218" s="175"/>
      <c r="G218" s="282" t="s">
        <v>67</v>
      </c>
      <c r="H218" s="385"/>
      <c r="I218" s="282" t="s">
        <v>67</v>
      </c>
      <c r="J218" s="385"/>
      <c r="K218" s="385"/>
      <c r="L218" s="385"/>
      <c r="M218" s="385"/>
      <c r="N218" s="385"/>
      <c r="O218" s="385"/>
      <c r="P218" s="385"/>
      <c r="Q218" s="385"/>
      <c r="R218" s="385"/>
      <c r="S218" s="284"/>
    </row>
    <row r="219" spans="1:19" ht="21" customHeight="1" x14ac:dyDescent="0.2">
      <c r="A219" s="356"/>
      <c r="B219" s="421" t="s">
        <v>151</v>
      </c>
      <c r="C219" s="422"/>
      <c r="D219" s="423"/>
      <c r="E219" s="88" t="s">
        <v>114</v>
      </c>
      <c r="F219" s="275"/>
      <c r="G219" s="273" t="s">
        <v>67</v>
      </c>
      <c r="H219" s="370"/>
      <c r="I219" s="273" t="s">
        <v>67</v>
      </c>
      <c r="J219" s="370"/>
      <c r="K219" s="370"/>
      <c r="L219" s="370"/>
      <c r="M219" s="370"/>
      <c r="N219" s="370"/>
      <c r="O219" s="370"/>
      <c r="P219" s="370"/>
      <c r="Q219" s="370"/>
      <c r="R219" s="370"/>
      <c r="S219" s="276"/>
    </row>
    <row r="220" spans="1:19" ht="21" customHeight="1" x14ac:dyDescent="0.2">
      <c r="A220" s="356"/>
      <c r="B220" s="424"/>
      <c r="C220" s="425"/>
      <c r="D220" s="426"/>
      <c r="E220" s="102" t="s">
        <v>115</v>
      </c>
      <c r="F220" s="170"/>
      <c r="G220" s="278" t="s">
        <v>67</v>
      </c>
      <c r="H220" s="372"/>
      <c r="I220" s="278" t="s">
        <v>67</v>
      </c>
      <c r="J220" s="372"/>
      <c r="K220" s="372"/>
      <c r="L220" s="372"/>
      <c r="M220" s="372"/>
      <c r="N220" s="372"/>
      <c r="O220" s="372"/>
      <c r="P220" s="372"/>
      <c r="Q220" s="372"/>
      <c r="R220" s="372"/>
      <c r="S220" s="280"/>
    </row>
    <row r="221" spans="1:19" ht="21" customHeight="1" x14ac:dyDescent="0.2">
      <c r="A221" s="356"/>
      <c r="B221" s="427"/>
      <c r="C221" s="428"/>
      <c r="D221" s="429"/>
      <c r="E221" s="114" t="s">
        <v>116</v>
      </c>
      <c r="F221" s="175"/>
      <c r="G221" s="282" t="s">
        <v>67</v>
      </c>
      <c r="H221" s="385"/>
      <c r="I221" s="282" t="s">
        <v>67</v>
      </c>
      <c r="J221" s="385"/>
      <c r="K221" s="385"/>
      <c r="L221" s="385"/>
      <c r="M221" s="385"/>
      <c r="N221" s="385"/>
      <c r="O221" s="385"/>
      <c r="P221" s="385"/>
      <c r="Q221" s="385"/>
      <c r="R221" s="385"/>
      <c r="S221" s="284"/>
    </row>
    <row r="222" spans="1:19" ht="21" customHeight="1" x14ac:dyDescent="0.2">
      <c r="A222" s="356"/>
      <c r="B222" s="421" t="s">
        <v>270</v>
      </c>
      <c r="C222" s="422"/>
      <c r="D222" s="423"/>
      <c r="E222" s="88" t="s">
        <v>114</v>
      </c>
      <c r="F222" s="275"/>
      <c r="G222" s="273" t="s">
        <v>67</v>
      </c>
      <c r="H222" s="370"/>
      <c r="I222" s="273" t="s">
        <v>67</v>
      </c>
      <c r="J222" s="370"/>
      <c r="K222" s="370"/>
      <c r="L222" s="370"/>
      <c r="M222" s="370"/>
      <c r="N222" s="370"/>
      <c r="O222" s="370"/>
      <c r="P222" s="370"/>
      <c r="Q222" s="370"/>
      <c r="R222" s="370"/>
      <c r="S222" s="276"/>
    </row>
    <row r="223" spans="1:19" ht="21" customHeight="1" x14ac:dyDescent="0.2">
      <c r="A223" s="356"/>
      <c r="B223" s="424"/>
      <c r="C223" s="425"/>
      <c r="D223" s="426"/>
      <c r="E223" s="102" t="s">
        <v>115</v>
      </c>
      <c r="F223" s="170"/>
      <c r="G223" s="278" t="s">
        <v>67</v>
      </c>
      <c r="H223" s="372"/>
      <c r="I223" s="278" t="s">
        <v>67</v>
      </c>
      <c r="J223" s="372"/>
      <c r="K223" s="372"/>
      <c r="L223" s="372"/>
      <c r="M223" s="372"/>
      <c r="N223" s="372"/>
      <c r="O223" s="372"/>
      <c r="P223" s="372"/>
      <c r="Q223" s="372"/>
      <c r="R223" s="372"/>
      <c r="S223" s="280"/>
    </row>
    <row r="224" spans="1:19" ht="21" customHeight="1" x14ac:dyDescent="0.2">
      <c r="A224" s="356"/>
      <c r="B224" s="427"/>
      <c r="C224" s="428"/>
      <c r="D224" s="429"/>
      <c r="E224" s="114" t="s">
        <v>116</v>
      </c>
      <c r="F224" s="175"/>
      <c r="G224" s="282" t="s">
        <v>67</v>
      </c>
      <c r="H224" s="385"/>
      <c r="I224" s="282" t="s">
        <v>67</v>
      </c>
      <c r="J224" s="385"/>
      <c r="K224" s="385"/>
      <c r="L224" s="385"/>
      <c r="M224" s="385"/>
      <c r="N224" s="385"/>
      <c r="O224" s="385"/>
      <c r="P224" s="385"/>
      <c r="Q224" s="385"/>
      <c r="R224" s="385"/>
      <c r="S224" s="284"/>
    </row>
    <row r="225" spans="1:19" ht="21" customHeight="1" x14ac:dyDescent="0.2">
      <c r="A225" s="483" t="s">
        <v>544</v>
      </c>
      <c r="B225" s="556" t="s">
        <v>531</v>
      </c>
      <c r="C225" s="557"/>
      <c r="D225" s="557"/>
      <c r="E225" s="88" t="s">
        <v>114</v>
      </c>
      <c r="F225" s="275"/>
      <c r="G225" s="273" t="s">
        <v>67</v>
      </c>
      <c r="H225" s="370"/>
      <c r="I225" s="273" t="s">
        <v>67</v>
      </c>
      <c r="J225" s="370"/>
      <c r="K225" s="370"/>
      <c r="L225" s="370"/>
      <c r="M225" s="370"/>
      <c r="N225" s="370"/>
      <c r="O225" s="370"/>
      <c r="P225" s="370"/>
      <c r="Q225" s="370"/>
      <c r="R225" s="370"/>
      <c r="S225" s="276"/>
    </row>
    <row r="226" spans="1:19" ht="21" customHeight="1" x14ac:dyDescent="0.2">
      <c r="A226" s="455"/>
      <c r="B226" s="557"/>
      <c r="C226" s="557"/>
      <c r="D226" s="557"/>
      <c r="E226" s="102" t="s">
        <v>115</v>
      </c>
      <c r="F226" s="170"/>
      <c r="G226" s="278" t="s">
        <v>67</v>
      </c>
      <c r="H226" s="372"/>
      <c r="I226" s="278" t="s">
        <v>67</v>
      </c>
      <c r="J226" s="372"/>
      <c r="K226" s="372"/>
      <c r="L226" s="372"/>
      <c r="M226" s="372"/>
      <c r="N226" s="372"/>
      <c r="O226" s="372"/>
      <c r="P226" s="372"/>
      <c r="Q226" s="372"/>
      <c r="R226" s="372"/>
      <c r="S226" s="280"/>
    </row>
    <row r="227" spans="1:19" ht="21" customHeight="1" x14ac:dyDescent="0.2">
      <c r="A227" s="356"/>
      <c r="B227" s="557"/>
      <c r="C227" s="557"/>
      <c r="D227" s="557"/>
      <c r="E227" s="114" t="s">
        <v>116</v>
      </c>
      <c r="F227" s="357"/>
      <c r="G227" s="287" t="s">
        <v>67</v>
      </c>
      <c r="H227" s="357"/>
      <c r="I227" s="287" t="s">
        <v>67</v>
      </c>
      <c r="J227" s="385"/>
      <c r="K227" s="385"/>
      <c r="L227" s="385"/>
      <c r="M227" s="385"/>
      <c r="N227" s="385"/>
      <c r="O227" s="385"/>
      <c r="P227" s="385"/>
      <c r="Q227" s="385"/>
      <c r="R227" s="385"/>
      <c r="S227" s="284"/>
    </row>
    <row r="228" spans="1:19" ht="21" customHeight="1" x14ac:dyDescent="0.2">
      <c r="A228" s="356"/>
      <c r="B228" s="558" t="s">
        <v>532</v>
      </c>
      <c r="C228" s="502"/>
      <c r="D228" s="502"/>
      <c r="E228" s="88" t="s">
        <v>114</v>
      </c>
      <c r="F228" s="272">
        <f>F231+F234+F237+F240</f>
        <v>0</v>
      </c>
      <c r="G228" s="273" t="s">
        <v>541</v>
      </c>
      <c r="H228" s="274">
        <f>H231+H234+H237+H240</f>
        <v>0</v>
      </c>
      <c r="I228" s="273" t="s">
        <v>541</v>
      </c>
      <c r="J228" s="370"/>
      <c r="K228" s="370"/>
      <c r="L228" s="370"/>
      <c r="M228" s="370"/>
      <c r="N228" s="370"/>
      <c r="O228" s="370"/>
      <c r="P228" s="370"/>
      <c r="Q228" s="370"/>
      <c r="R228" s="370"/>
      <c r="S228" s="276"/>
    </row>
    <row r="229" spans="1:19" ht="21" customHeight="1" x14ac:dyDescent="0.2">
      <c r="A229" s="356"/>
      <c r="B229" s="502"/>
      <c r="C229" s="502"/>
      <c r="D229" s="502"/>
      <c r="E229" s="102" t="s">
        <v>115</v>
      </c>
      <c r="F229" s="277">
        <f t="shared" ref="F229:F230" si="2">F232+F235+F238+F241</f>
        <v>0</v>
      </c>
      <c r="G229" s="278" t="s">
        <v>541</v>
      </c>
      <c r="H229" s="279">
        <f t="shared" ref="H229:H230" si="3">H232+H235+H238+H241</f>
        <v>0</v>
      </c>
      <c r="I229" s="278" t="s">
        <v>541</v>
      </c>
      <c r="J229" s="372"/>
      <c r="K229" s="372"/>
      <c r="L229" s="372"/>
      <c r="M229" s="372"/>
      <c r="N229" s="372"/>
      <c r="O229" s="372"/>
      <c r="P229" s="372"/>
      <c r="Q229" s="372"/>
      <c r="R229" s="372"/>
      <c r="S229" s="280"/>
    </row>
    <row r="230" spans="1:19" ht="21" customHeight="1" x14ac:dyDescent="0.2">
      <c r="A230" s="356"/>
      <c r="B230" s="559"/>
      <c r="C230" s="502"/>
      <c r="D230" s="502"/>
      <c r="E230" s="102" t="s">
        <v>116</v>
      </c>
      <c r="F230" s="281">
        <f t="shared" si="2"/>
        <v>0</v>
      </c>
      <c r="G230" s="278" t="s">
        <v>541</v>
      </c>
      <c r="H230" s="283">
        <f t="shared" si="3"/>
        <v>0</v>
      </c>
      <c r="I230" s="278" t="s">
        <v>541</v>
      </c>
      <c r="J230" s="372"/>
      <c r="K230" s="372"/>
      <c r="L230" s="372"/>
      <c r="M230" s="372"/>
      <c r="N230" s="372"/>
      <c r="O230" s="372"/>
      <c r="P230" s="372"/>
      <c r="Q230" s="372"/>
      <c r="R230" s="372"/>
      <c r="S230" s="280"/>
    </row>
    <row r="231" spans="1:19" ht="21" customHeight="1" x14ac:dyDescent="0.2">
      <c r="A231" s="356"/>
      <c r="B231" s="331"/>
      <c r="C231" s="549" t="s">
        <v>533</v>
      </c>
      <c r="D231" s="550"/>
      <c r="E231" s="88" t="s">
        <v>114</v>
      </c>
      <c r="F231" s="275"/>
      <c r="G231" s="273" t="s">
        <v>67</v>
      </c>
      <c r="H231" s="370"/>
      <c r="I231" s="273" t="s">
        <v>67</v>
      </c>
      <c r="J231" s="370"/>
      <c r="K231" s="370"/>
      <c r="L231" s="370"/>
      <c r="M231" s="370"/>
      <c r="N231" s="370"/>
      <c r="O231" s="370"/>
      <c r="P231" s="370"/>
      <c r="Q231" s="370"/>
      <c r="R231" s="370"/>
      <c r="S231" s="276"/>
    </row>
    <row r="232" spans="1:19" ht="21" customHeight="1" x14ac:dyDescent="0.2">
      <c r="A232" s="356"/>
      <c r="B232" s="331"/>
      <c r="C232" s="551"/>
      <c r="D232" s="552"/>
      <c r="E232" s="102" t="s">
        <v>115</v>
      </c>
      <c r="F232" s="170"/>
      <c r="G232" s="278" t="s">
        <v>67</v>
      </c>
      <c r="H232" s="372"/>
      <c r="I232" s="278" t="s">
        <v>67</v>
      </c>
      <c r="J232" s="372"/>
      <c r="K232" s="372"/>
      <c r="L232" s="372"/>
      <c r="M232" s="372"/>
      <c r="N232" s="372"/>
      <c r="O232" s="372"/>
      <c r="P232" s="372"/>
      <c r="Q232" s="372"/>
      <c r="R232" s="372"/>
      <c r="S232" s="280"/>
    </row>
    <row r="233" spans="1:19" ht="21" customHeight="1" x14ac:dyDescent="0.2">
      <c r="A233" s="356"/>
      <c r="B233" s="331"/>
      <c r="C233" s="553"/>
      <c r="D233" s="554"/>
      <c r="E233" s="152" t="s">
        <v>116</v>
      </c>
      <c r="F233" s="357"/>
      <c r="G233" s="287" t="s">
        <v>67</v>
      </c>
      <c r="H233" s="357"/>
      <c r="I233" s="287" t="s">
        <v>67</v>
      </c>
      <c r="J233" s="357"/>
      <c r="K233" s="357"/>
      <c r="L233" s="357"/>
      <c r="M233" s="357"/>
      <c r="N233" s="357"/>
      <c r="O233" s="357"/>
      <c r="P233" s="357"/>
      <c r="Q233" s="357"/>
      <c r="R233" s="357"/>
      <c r="S233" s="288"/>
    </row>
    <row r="234" spans="1:19" ht="21" customHeight="1" x14ac:dyDescent="0.2">
      <c r="A234" s="356"/>
      <c r="B234" s="331"/>
      <c r="C234" s="549" t="s">
        <v>534</v>
      </c>
      <c r="D234" s="550"/>
      <c r="E234" s="88" t="s">
        <v>114</v>
      </c>
      <c r="F234" s="275"/>
      <c r="G234" s="273" t="s">
        <v>67</v>
      </c>
      <c r="H234" s="370"/>
      <c r="I234" s="273" t="s">
        <v>67</v>
      </c>
      <c r="J234" s="370"/>
      <c r="K234" s="370"/>
      <c r="L234" s="370"/>
      <c r="M234" s="370"/>
      <c r="N234" s="370"/>
      <c r="O234" s="370"/>
      <c r="P234" s="370"/>
      <c r="Q234" s="370"/>
      <c r="R234" s="370"/>
      <c r="S234" s="276"/>
    </row>
    <row r="235" spans="1:19" ht="21" customHeight="1" x14ac:dyDescent="0.2">
      <c r="A235" s="356"/>
      <c r="B235" s="331"/>
      <c r="C235" s="551"/>
      <c r="D235" s="552"/>
      <c r="E235" s="102" t="s">
        <v>115</v>
      </c>
      <c r="F235" s="170"/>
      <c r="G235" s="278" t="s">
        <v>67</v>
      </c>
      <c r="H235" s="372"/>
      <c r="I235" s="278" t="s">
        <v>67</v>
      </c>
      <c r="J235" s="372"/>
      <c r="K235" s="372"/>
      <c r="L235" s="372"/>
      <c r="M235" s="372"/>
      <c r="N235" s="372"/>
      <c r="O235" s="372"/>
      <c r="P235" s="372"/>
      <c r="Q235" s="372"/>
      <c r="R235" s="372"/>
      <c r="S235" s="280"/>
    </row>
    <row r="236" spans="1:19" ht="21" customHeight="1" x14ac:dyDescent="0.2">
      <c r="A236" s="356"/>
      <c r="B236" s="331"/>
      <c r="C236" s="553"/>
      <c r="D236" s="554"/>
      <c r="E236" s="102" t="s">
        <v>116</v>
      </c>
      <c r="F236" s="372"/>
      <c r="G236" s="278" t="s">
        <v>67</v>
      </c>
      <c r="H236" s="372"/>
      <c r="I236" s="278" t="s">
        <v>67</v>
      </c>
      <c r="J236" s="372"/>
      <c r="K236" s="372"/>
      <c r="L236" s="372"/>
      <c r="M236" s="372"/>
      <c r="N236" s="372"/>
      <c r="O236" s="372"/>
      <c r="P236" s="372"/>
      <c r="Q236" s="372"/>
      <c r="R236" s="372"/>
      <c r="S236" s="280"/>
    </row>
    <row r="237" spans="1:19" ht="21" customHeight="1" x14ac:dyDescent="0.2">
      <c r="A237" s="356"/>
      <c r="B237" s="331"/>
      <c r="C237" s="549" t="s">
        <v>535</v>
      </c>
      <c r="D237" s="550"/>
      <c r="E237" s="88" t="s">
        <v>114</v>
      </c>
      <c r="F237" s="275"/>
      <c r="G237" s="273" t="s">
        <v>67</v>
      </c>
      <c r="H237" s="370"/>
      <c r="I237" s="273" t="s">
        <v>67</v>
      </c>
      <c r="J237" s="370"/>
      <c r="K237" s="370"/>
      <c r="L237" s="370"/>
      <c r="M237" s="370"/>
      <c r="N237" s="370"/>
      <c r="O237" s="370"/>
      <c r="P237" s="370"/>
      <c r="Q237" s="370"/>
      <c r="R237" s="370"/>
      <c r="S237" s="276"/>
    </row>
    <row r="238" spans="1:19" ht="21" customHeight="1" x14ac:dyDescent="0.2">
      <c r="A238" s="356"/>
      <c r="B238" s="331"/>
      <c r="C238" s="551"/>
      <c r="D238" s="552"/>
      <c r="E238" s="102" t="s">
        <v>115</v>
      </c>
      <c r="F238" s="170"/>
      <c r="G238" s="278" t="s">
        <v>67</v>
      </c>
      <c r="H238" s="372"/>
      <c r="I238" s="278" t="s">
        <v>67</v>
      </c>
      <c r="J238" s="372"/>
      <c r="K238" s="372"/>
      <c r="L238" s="372"/>
      <c r="M238" s="372"/>
      <c r="N238" s="372"/>
      <c r="O238" s="372"/>
      <c r="P238" s="372"/>
      <c r="Q238" s="372"/>
      <c r="R238" s="372"/>
      <c r="S238" s="280"/>
    </row>
    <row r="239" spans="1:19" ht="21" customHeight="1" x14ac:dyDescent="0.2">
      <c r="A239" s="356"/>
      <c r="B239" s="331"/>
      <c r="C239" s="553"/>
      <c r="D239" s="554"/>
      <c r="E239" s="152" t="s">
        <v>116</v>
      </c>
      <c r="F239" s="357"/>
      <c r="G239" s="287" t="s">
        <v>67</v>
      </c>
      <c r="H239" s="357"/>
      <c r="I239" s="287" t="s">
        <v>67</v>
      </c>
      <c r="J239" s="357"/>
      <c r="K239" s="357"/>
      <c r="L239" s="357"/>
      <c r="M239" s="357"/>
      <c r="N239" s="357"/>
      <c r="O239" s="357"/>
      <c r="P239" s="357"/>
      <c r="Q239" s="357"/>
      <c r="R239" s="357"/>
      <c r="S239" s="288"/>
    </row>
    <row r="240" spans="1:19" ht="21" customHeight="1" x14ac:dyDescent="0.2">
      <c r="A240" s="356"/>
      <c r="B240" s="331"/>
      <c r="C240" s="549" t="s">
        <v>536</v>
      </c>
      <c r="D240" s="550"/>
      <c r="E240" s="88" t="s">
        <v>114</v>
      </c>
      <c r="F240" s="275"/>
      <c r="G240" s="273" t="s">
        <v>67</v>
      </c>
      <c r="H240" s="370"/>
      <c r="I240" s="273" t="s">
        <v>67</v>
      </c>
      <c r="J240" s="370"/>
      <c r="K240" s="370"/>
      <c r="L240" s="370"/>
      <c r="M240" s="370"/>
      <c r="N240" s="370"/>
      <c r="O240" s="370"/>
      <c r="P240" s="370"/>
      <c r="Q240" s="370"/>
      <c r="R240" s="370"/>
      <c r="S240" s="276"/>
    </row>
    <row r="241" spans="1:19" ht="21" customHeight="1" x14ac:dyDescent="0.2">
      <c r="A241" s="356"/>
      <c r="B241" s="331"/>
      <c r="C241" s="551"/>
      <c r="D241" s="552"/>
      <c r="E241" s="102" t="s">
        <v>115</v>
      </c>
      <c r="F241" s="170"/>
      <c r="G241" s="278" t="s">
        <v>67</v>
      </c>
      <c r="H241" s="372"/>
      <c r="I241" s="278" t="s">
        <v>67</v>
      </c>
      <c r="J241" s="372"/>
      <c r="K241" s="372"/>
      <c r="L241" s="372"/>
      <c r="M241" s="372"/>
      <c r="N241" s="372"/>
      <c r="O241" s="372"/>
      <c r="P241" s="372"/>
      <c r="Q241" s="372"/>
      <c r="R241" s="372"/>
      <c r="S241" s="280"/>
    </row>
    <row r="242" spans="1:19" ht="21" customHeight="1" x14ac:dyDescent="0.2">
      <c r="A242" s="356"/>
      <c r="B242" s="332"/>
      <c r="C242" s="553"/>
      <c r="D242" s="554"/>
      <c r="E242" s="114" t="s">
        <v>116</v>
      </c>
      <c r="F242" s="175"/>
      <c r="G242" s="282" t="s">
        <v>67</v>
      </c>
      <c r="H242" s="385"/>
      <c r="I242" s="282" t="s">
        <v>67</v>
      </c>
      <c r="J242" s="385"/>
      <c r="K242" s="385"/>
      <c r="L242" s="385"/>
      <c r="M242" s="385"/>
      <c r="N242" s="385"/>
      <c r="O242" s="385"/>
      <c r="P242" s="385"/>
      <c r="Q242" s="385"/>
      <c r="R242" s="385"/>
      <c r="S242" s="284"/>
    </row>
    <row r="243" spans="1:19" ht="21" customHeight="1" x14ac:dyDescent="0.2">
      <c r="A243" s="356"/>
      <c r="B243" s="421" t="s">
        <v>134</v>
      </c>
      <c r="C243" s="422"/>
      <c r="D243" s="423"/>
      <c r="E243" s="88" t="s">
        <v>114</v>
      </c>
      <c r="F243" s="275"/>
      <c r="G243" s="273" t="s">
        <v>67</v>
      </c>
      <c r="H243" s="370"/>
      <c r="I243" s="273" t="s">
        <v>67</v>
      </c>
      <c r="J243" s="370"/>
      <c r="K243" s="370"/>
      <c r="L243" s="370"/>
      <c r="M243" s="370"/>
      <c r="N243" s="370"/>
      <c r="O243" s="370"/>
      <c r="P243" s="370"/>
      <c r="Q243" s="370"/>
      <c r="R243" s="370"/>
      <c r="S243" s="276"/>
    </row>
    <row r="244" spans="1:19" ht="21" customHeight="1" x14ac:dyDescent="0.2">
      <c r="A244" s="356"/>
      <c r="B244" s="424"/>
      <c r="C244" s="425"/>
      <c r="D244" s="426"/>
      <c r="E244" s="102" t="s">
        <v>115</v>
      </c>
      <c r="F244" s="170"/>
      <c r="G244" s="278" t="s">
        <v>67</v>
      </c>
      <c r="H244" s="372"/>
      <c r="I244" s="278" t="s">
        <v>67</v>
      </c>
      <c r="J244" s="372"/>
      <c r="K244" s="372"/>
      <c r="L244" s="372"/>
      <c r="M244" s="372"/>
      <c r="N244" s="372"/>
      <c r="O244" s="372"/>
      <c r="P244" s="372"/>
      <c r="Q244" s="372"/>
      <c r="R244" s="372"/>
      <c r="S244" s="289"/>
    </row>
    <row r="245" spans="1:19" ht="21" customHeight="1" x14ac:dyDescent="0.2">
      <c r="A245" s="356"/>
      <c r="B245" s="427"/>
      <c r="C245" s="428"/>
      <c r="D245" s="429"/>
      <c r="E245" s="114" t="s">
        <v>116</v>
      </c>
      <c r="F245" s="175"/>
      <c r="G245" s="282" t="s">
        <v>67</v>
      </c>
      <c r="H245" s="385"/>
      <c r="I245" s="282" t="s">
        <v>67</v>
      </c>
      <c r="J245" s="385"/>
      <c r="K245" s="385"/>
      <c r="L245" s="385"/>
      <c r="M245" s="385"/>
      <c r="N245" s="385"/>
      <c r="O245" s="385"/>
      <c r="P245" s="385"/>
      <c r="Q245" s="385"/>
      <c r="R245" s="385"/>
      <c r="S245" s="290"/>
    </row>
    <row r="246" spans="1:19" ht="21" customHeight="1" x14ac:dyDescent="0.2">
      <c r="A246" s="356"/>
      <c r="B246" s="421" t="s">
        <v>184</v>
      </c>
      <c r="C246" s="422"/>
      <c r="D246" s="423"/>
      <c r="E246" s="88" t="s">
        <v>114</v>
      </c>
      <c r="F246" s="275"/>
      <c r="G246" s="273" t="s">
        <v>67</v>
      </c>
      <c r="H246" s="370"/>
      <c r="I246" s="273" t="s">
        <v>67</v>
      </c>
      <c r="J246" s="370"/>
      <c r="K246" s="370"/>
      <c r="L246" s="370"/>
      <c r="M246" s="370"/>
      <c r="N246" s="370"/>
      <c r="O246" s="370"/>
      <c r="P246" s="370"/>
      <c r="Q246" s="370"/>
      <c r="R246" s="370"/>
      <c r="S246" s="276"/>
    </row>
    <row r="247" spans="1:19" ht="21" customHeight="1" x14ac:dyDescent="0.2">
      <c r="A247" s="356"/>
      <c r="B247" s="424"/>
      <c r="C247" s="425"/>
      <c r="D247" s="426"/>
      <c r="E247" s="102" t="s">
        <v>115</v>
      </c>
      <c r="F247" s="170"/>
      <c r="G247" s="278" t="s">
        <v>67</v>
      </c>
      <c r="H247" s="372"/>
      <c r="I247" s="278" t="s">
        <v>67</v>
      </c>
      <c r="J247" s="372"/>
      <c r="K247" s="372"/>
      <c r="L247" s="372"/>
      <c r="M247" s="372"/>
      <c r="N247" s="372"/>
      <c r="O247" s="372"/>
      <c r="P247" s="372"/>
      <c r="Q247" s="372"/>
      <c r="R247" s="372"/>
      <c r="S247" s="289"/>
    </row>
    <row r="248" spans="1:19" ht="21" customHeight="1" x14ac:dyDescent="0.2">
      <c r="A248" s="87"/>
      <c r="B248" s="427"/>
      <c r="C248" s="428"/>
      <c r="D248" s="429"/>
      <c r="E248" s="114" t="s">
        <v>116</v>
      </c>
      <c r="F248" s="175"/>
      <c r="G248" s="282" t="s">
        <v>67</v>
      </c>
      <c r="H248" s="385"/>
      <c r="I248" s="282" t="s">
        <v>67</v>
      </c>
      <c r="J248" s="385"/>
      <c r="K248" s="385"/>
      <c r="L248" s="385"/>
      <c r="M248" s="385"/>
      <c r="N248" s="385"/>
      <c r="O248" s="385"/>
      <c r="P248" s="385"/>
      <c r="Q248" s="385"/>
      <c r="R248" s="385"/>
      <c r="S248" s="290"/>
    </row>
    <row r="249" spans="1:19" ht="21" customHeight="1" x14ac:dyDescent="0.2">
      <c r="A249" s="368" t="s">
        <v>458</v>
      </c>
      <c r="B249" s="421" t="s">
        <v>292</v>
      </c>
      <c r="C249" s="422"/>
      <c r="D249" s="423"/>
      <c r="E249" s="88" t="s">
        <v>114</v>
      </c>
      <c r="F249" s="275"/>
      <c r="G249" s="273" t="s">
        <v>67</v>
      </c>
      <c r="H249" s="370"/>
      <c r="I249" s="273" t="s">
        <v>67</v>
      </c>
      <c r="J249" s="370"/>
      <c r="K249" s="370"/>
      <c r="L249" s="370"/>
      <c r="M249" s="370"/>
      <c r="N249" s="370"/>
      <c r="O249" s="370"/>
      <c r="P249" s="370"/>
      <c r="Q249" s="370"/>
      <c r="R249" s="370"/>
      <c r="S249" s="276"/>
    </row>
    <row r="250" spans="1:19" ht="21" customHeight="1" x14ac:dyDescent="0.2">
      <c r="A250" s="356"/>
      <c r="B250" s="424"/>
      <c r="C250" s="425"/>
      <c r="D250" s="426"/>
      <c r="E250" s="102" t="s">
        <v>115</v>
      </c>
      <c r="F250" s="170"/>
      <c r="G250" s="278" t="s">
        <v>67</v>
      </c>
      <c r="H250" s="372"/>
      <c r="I250" s="278" t="s">
        <v>67</v>
      </c>
      <c r="J250" s="372"/>
      <c r="K250" s="372"/>
      <c r="L250" s="372"/>
      <c r="M250" s="372"/>
      <c r="N250" s="372"/>
      <c r="O250" s="372"/>
      <c r="P250" s="372"/>
      <c r="Q250" s="372"/>
      <c r="R250" s="372"/>
      <c r="S250" s="280"/>
    </row>
    <row r="251" spans="1:19" ht="21" customHeight="1" x14ac:dyDescent="0.2">
      <c r="A251" s="356"/>
      <c r="B251" s="427"/>
      <c r="C251" s="428"/>
      <c r="D251" s="429"/>
      <c r="E251" s="114" t="s">
        <v>116</v>
      </c>
      <c r="F251" s="175"/>
      <c r="G251" s="282" t="s">
        <v>67</v>
      </c>
      <c r="H251" s="385"/>
      <c r="I251" s="282" t="s">
        <v>67</v>
      </c>
      <c r="J251" s="385"/>
      <c r="K251" s="385"/>
      <c r="L251" s="385"/>
      <c r="M251" s="385"/>
      <c r="N251" s="385"/>
      <c r="O251" s="385"/>
      <c r="P251" s="385"/>
      <c r="Q251" s="385"/>
      <c r="R251" s="385"/>
      <c r="S251" s="284"/>
    </row>
    <row r="252" spans="1:19" ht="21" customHeight="1" x14ac:dyDescent="0.2">
      <c r="A252" s="356"/>
      <c r="B252" s="421" t="s">
        <v>152</v>
      </c>
      <c r="C252" s="422"/>
      <c r="D252" s="423"/>
      <c r="E252" s="88" t="s">
        <v>114</v>
      </c>
      <c r="F252" s="275"/>
      <c r="G252" s="273" t="s">
        <v>67</v>
      </c>
      <c r="H252" s="370"/>
      <c r="I252" s="273" t="s">
        <v>67</v>
      </c>
      <c r="J252" s="370"/>
      <c r="K252" s="370"/>
      <c r="L252" s="370"/>
      <c r="M252" s="370"/>
      <c r="N252" s="370"/>
      <c r="O252" s="370"/>
      <c r="P252" s="370"/>
      <c r="Q252" s="370"/>
      <c r="R252" s="370"/>
      <c r="S252" s="276"/>
    </row>
    <row r="253" spans="1:19" ht="21" customHeight="1" x14ac:dyDescent="0.2">
      <c r="A253" s="356"/>
      <c r="B253" s="424"/>
      <c r="C253" s="425"/>
      <c r="D253" s="426"/>
      <c r="E253" s="102" t="s">
        <v>115</v>
      </c>
      <c r="F253" s="170"/>
      <c r="G253" s="278" t="s">
        <v>67</v>
      </c>
      <c r="H253" s="372"/>
      <c r="I253" s="278" t="s">
        <v>67</v>
      </c>
      <c r="J253" s="372"/>
      <c r="K253" s="372"/>
      <c r="L253" s="372"/>
      <c r="M253" s="372"/>
      <c r="N253" s="372"/>
      <c r="O253" s="372"/>
      <c r="P253" s="372"/>
      <c r="Q253" s="372"/>
      <c r="R253" s="372"/>
      <c r="S253" s="289"/>
    </row>
    <row r="254" spans="1:19" ht="21" customHeight="1" x14ac:dyDescent="0.2">
      <c r="A254" s="356"/>
      <c r="B254" s="427"/>
      <c r="C254" s="428"/>
      <c r="D254" s="429"/>
      <c r="E254" s="114" t="s">
        <v>116</v>
      </c>
      <c r="F254" s="175"/>
      <c r="G254" s="282" t="s">
        <v>67</v>
      </c>
      <c r="H254" s="385"/>
      <c r="I254" s="282" t="s">
        <v>67</v>
      </c>
      <c r="J254" s="385"/>
      <c r="K254" s="385"/>
      <c r="L254" s="385"/>
      <c r="M254" s="385"/>
      <c r="N254" s="385"/>
      <c r="O254" s="385"/>
      <c r="P254" s="385"/>
      <c r="Q254" s="385"/>
      <c r="R254" s="385"/>
      <c r="S254" s="290"/>
    </row>
    <row r="255" spans="1:19" ht="21" customHeight="1" x14ac:dyDescent="0.2">
      <c r="A255" s="356"/>
      <c r="B255" s="421" t="s">
        <v>153</v>
      </c>
      <c r="C255" s="422"/>
      <c r="D255" s="423"/>
      <c r="E255" s="88" t="s">
        <v>114</v>
      </c>
      <c r="F255" s="275"/>
      <c r="G255" s="273" t="s">
        <v>67</v>
      </c>
      <c r="H255" s="370"/>
      <c r="I255" s="273" t="s">
        <v>67</v>
      </c>
      <c r="J255" s="370"/>
      <c r="K255" s="370"/>
      <c r="L255" s="370"/>
      <c r="M255" s="370"/>
      <c r="N255" s="370"/>
      <c r="O255" s="370"/>
      <c r="P255" s="370"/>
      <c r="Q255" s="370"/>
      <c r="R255" s="370"/>
      <c r="S255" s="276"/>
    </row>
    <row r="256" spans="1:19" ht="21" customHeight="1" x14ac:dyDescent="0.2">
      <c r="A256" s="356"/>
      <c r="B256" s="424"/>
      <c r="C256" s="425"/>
      <c r="D256" s="426"/>
      <c r="E256" s="102" t="s">
        <v>115</v>
      </c>
      <c r="F256" s="170"/>
      <c r="G256" s="278" t="s">
        <v>67</v>
      </c>
      <c r="H256" s="372"/>
      <c r="I256" s="278" t="s">
        <v>67</v>
      </c>
      <c r="J256" s="372"/>
      <c r="K256" s="372"/>
      <c r="L256" s="372"/>
      <c r="M256" s="372"/>
      <c r="N256" s="372"/>
      <c r="O256" s="372"/>
      <c r="P256" s="372"/>
      <c r="Q256" s="372"/>
      <c r="R256" s="372"/>
      <c r="S256" s="289"/>
    </row>
    <row r="257" spans="1:19" ht="21" customHeight="1" x14ac:dyDescent="0.2">
      <c r="A257" s="356"/>
      <c r="B257" s="427"/>
      <c r="C257" s="428"/>
      <c r="D257" s="429"/>
      <c r="E257" s="114" t="s">
        <v>116</v>
      </c>
      <c r="F257" s="175"/>
      <c r="G257" s="282" t="s">
        <v>67</v>
      </c>
      <c r="H257" s="385"/>
      <c r="I257" s="282" t="s">
        <v>67</v>
      </c>
      <c r="J257" s="385"/>
      <c r="K257" s="385"/>
      <c r="L257" s="385"/>
      <c r="M257" s="385"/>
      <c r="N257" s="385"/>
      <c r="O257" s="385"/>
      <c r="P257" s="385"/>
      <c r="Q257" s="385"/>
      <c r="R257" s="385"/>
      <c r="S257" s="290"/>
    </row>
    <row r="258" spans="1:19" ht="21" customHeight="1" x14ac:dyDescent="0.2">
      <c r="A258" s="356"/>
      <c r="B258" s="421" t="s">
        <v>154</v>
      </c>
      <c r="C258" s="422"/>
      <c r="D258" s="423"/>
      <c r="E258" s="88" t="s">
        <v>114</v>
      </c>
      <c r="F258" s="275"/>
      <c r="G258" s="273" t="s">
        <v>67</v>
      </c>
      <c r="H258" s="370"/>
      <c r="I258" s="273" t="s">
        <v>67</v>
      </c>
      <c r="J258" s="370"/>
      <c r="K258" s="370"/>
      <c r="L258" s="370"/>
      <c r="M258" s="370"/>
      <c r="N258" s="370"/>
      <c r="O258" s="370"/>
      <c r="P258" s="370"/>
      <c r="Q258" s="370"/>
      <c r="R258" s="370"/>
      <c r="S258" s="276"/>
    </row>
    <row r="259" spans="1:19" ht="21" customHeight="1" x14ac:dyDescent="0.2">
      <c r="A259" s="356"/>
      <c r="B259" s="424"/>
      <c r="C259" s="425"/>
      <c r="D259" s="426"/>
      <c r="E259" s="102" t="s">
        <v>115</v>
      </c>
      <c r="F259" s="170"/>
      <c r="G259" s="278" t="s">
        <v>67</v>
      </c>
      <c r="H259" s="372"/>
      <c r="I259" s="278" t="s">
        <v>67</v>
      </c>
      <c r="J259" s="372"/>
      <c r="K259" s="372"/>
      <c r="L259" s="372"/>
      <c r="M259" s="372"/>
      <c r="N259" s="372"/>
      <c r="O259" s="372"/>
      <c r="P259" s="372"/>
      <c r="Q259" s="372"/>
      <c r="R259" s="372"/>
      <c r="S259" s="289"/>
    </row>
    <row r="260" spans="1:19" ht="21" customHeight="1" x14ac:dyDescent="0.2">
      <c r="A260" s="87"/>
      <c r="B260" s="427"/>
      <c r="C260" s="428"/>
      <c r="D260" s="429"/>
      <c r="E260" s="114" t="s">
        <v>116</v>
      </c>
      <c r="F260" s="175"/>
      <c r="G260" s="282" t="s">
        <v>67</v>
      </c>
      <c r="H260" s="385"/>
      <c r="I260" s="282" t="s">
        <v>67</v>
      </c>
      <c r="J260" s="385"/>
      <c r="K260" s="385"/>
      <c r="L260" s="385"/>
      <c r="M260" s="385"/>
      <c r="N260" s="385"/>
      <c r="O260" s="385"/>
      <c r="P260" s="385"/>
      <c r="Q260" s="385"/>
      <c r="R260" s="385"/>
      <c r="S260" s="290"/>
    </row>
    <row r="261" spans="1:19" ht="21" customHeight="1" x14ac:dyDescent="0.2">
      <c r="A261" s="368" t="s">
        <v>520</v>
      </c>
      <c r="B261" s="441" t="s">
        <v>356</v>
      </c>
      <c r="C261" s="421" t="s">
        <v>365</v>
      </c>
      <c r="D261" s="423"/>
      <c r="E261" s="88" t="s">
        <v>114</v>
      </c>
      <c r="F261" s="272">
        <f>F264+F267+F270</f>
        <v>0</v>
      </c>
      <c r="G261" s="273" t="s">
        <v>67</v>
      </c>
      <c r="H261" s="274">
        <f>H264+H267+H270</f>
        <v>0</v>
      </c>
      <c r="I261" s="273" t="s">
        <v>67</v>
      </c>
      <c r="J261" s="370"/>
      <c r="K261" s="370"/>
      <c r="L261" s="370"/>
      <c r="M261" s="370"/>
      <c r="N261" s="370"/>
      <c r="O261" s="370"/>
      <c r="P261" s="370"/>
      <c r="Q261" s="370"/>
      <c r="R261" s="370"/>
      <c r="S261" s="294"/>
    </row>
    <row r="262" spans="1:19" ht="21" customHeight="1" x14ac:dyDescent="0.2">
      <c r="A262" s="76"/>
      <c r="B262" s="441"/>
      <c r="C262" s="424"/>
      <c r="D262" s="426"/>
      <c r="E262" s="102" t="s">
        <v>115</v>
      </c>
      <c r="F262" s="277">
        <f>F265+F268+F271</f>
        <v>0</v>
      </c>
      <c r="G262" s="278" t="s">
        <v>67</v>
      </c>
      <c r="H262" s="279">
        <f>H265+H268+H271</f>
        <v>0</v>
      </c>
      <c r="I262" s="278" t="s">
        <v>67</v>
      </c>
      <c r="J262" s="372"/>
      <c r="K262" s="372"/>
      <c r="L262" s="372"/>
      <c r="M262" s="372"/>
      <c r="N262" s="372"/>
      <c r="O262" s="372"/>
      <c r="P262" s="372"/>
      <c r="Q262" s="372"/>
      <c r="R262" s="372"/>
      <c r="S262" s="280"/>
    </row>
    <row r="263" spans="1:19" ht="21" customHeight="1" x14ac:dyDescent="0.2">
      <c r="A263" s="76"/>
      <c r="B263" s="441"/>
      <c r="C263" s="424"/>
      <c r="D263" s="426"/>
      <c r="E263" s="114" t="s">
        <v>116</v>
      </c>
      <c r="F263" s="281">
        <f>F266+F269+F272</f>
        <v>0</v>
      </c>
      <c r="G263" s="282" t="s">
        <v>67</v>
      </c>
      <c r="H263" s="283">
        <f>H266+H269+H272</f>
        <v>0</v>
      </c>
      <c r="I263" s="282" t="s">
        <v>67</v>
      </c>
      <c r="J263" s="385"/>
      <c r="K263" s="385"/>
      <c r="L263" s="385"/>
      <c r="M263" s="385"/>
      <c r="N263" s="385"/>
      <c r="O263" s="385"/>
      <c r="P263" s="385"/>
      <c r="Q263" s="385"/>
      <c r="R263" s="385"/>
      <c r="S263" s="284"/>
    </row>
    <row r="264" spans="1:19" ht="21" customHeight="1" x14ac:dyDescent="0.2">
      <c r="A264" s="356"/>
      <c r="B264" s="441"/>
      <c r="D264" s="433" t="s">
        <v>405</v>
      </c>
      <c r="E264" s="88" t="s">
        <v>114</v>
      </c>
      <c r="F264" s="275"/>
      <c r="G264" s="273" t="s">
        <v>67</v>
      </c>
      <c r="H264" s="370"/>
      <c r="I264" s="273" t="s">
        <v>67</v>
      </c>
      <c r="J264" s="370"/>
      <c r="K264" s="370"/>
      <c r="L264" s="370"/>
      <c r="M264" s="370"/>
      <c r="N264" s="370"/>
      <c r="O264" s="370"/>
      <c r="P264" s="370"/>
      <c r="Q264" s="370"/>
      <c r="R264" s="370"/>
      <c r="S264" s="276"/>
    </row>
    <row r="265" spans="1:19" ht="21" customHeight="1" x14ac:dyDescent="0.2">
      <c r="A265" s="356"/>
      <c r="B265" s="441"/>
      <c r="D265" s="398"/>
      <c r="E265" s="102" t="s">
        <v>115</v>
      </c>
      <c r="F265" s="170"/>
      <c r="G265" s="278" t="s">
        <v>67</v>
      </c>
      <c r="H265" s="372"/>
      <c r="I265" s="278" t="s">
        <v>67</v>
      </c>
      <c r="J265" s="372"/>
      <c r="K265" s="372"/>
      <c r="L265" s="372"/>
      <c r="M265" s="372"/>
      <c r="N265" s="372"/>
      <c r="O265" s="372"/>
      <c r="P265" s="372"/>
      <c r="Q265" s="372"/>
      <c r="R265" s="372"/>
      <c r="S265" s="280"/>
    </row>
    <row r="266" spans="1:19" ht="21" customHeight="1" x14ac:dyDescent="0.2">
      <c r="A266" s="356"/>
      <c r="B266" s="441"/>
      <c r="D266" s="398"/>
      <c r="E266" s="114" t="s">
        <v>116</v>
      </c>
      <c r="F266" s="385"/>
      <c r="G266" s="282" t="s">
        <v>67</v>
      </c>
      <c r="H266" s="385"/>
      <c r="I266" s="282" t="s">
        <v>67</v>
      </c>
      <c r="J266" s="385"/>
      <c r="K266" s="385"/>
      <c r="L266" s="385"/>
      <c r="M266" s="385"/>
      <c r="N266" s="385"/>
      <c r="O266" s="385"/>
      <c r="P266" s="385"/>
      <c r="Q266" s="385"/>
      <c r="R266" s="385"/>
      <c r="S266" s="284"/>
    </row>
    <row r="267" spans="1:19" ht="21" customHeight="1" x14ac:dyDescent="0.2">
      <c r="A267" s="356"/>
      <c r="B267" s="441"/>
      <c r="D267" s="397" t="s">
        <v>406</v>
      </c>
      <c r="E267" s="88" t="s">
        <v>114</v>
      </c>
      <c r="F267" s="275"/>
      <c r="G267" s="273" t="s">
        <v>67</v>
      </c>
      <c r="H267" s="370"/>
      <c r="I267" s="273" t="s">
        <v>67</v>
      </c>
      <c r="J267" s="370"/>
      <c r="K267" s="370"/>
      <c r="L267" s="370"/>
      <c r="M267" s="370"/>
      <c r="N267" s="370"/>
      <c r="O267" s="370"/>
      <c r="P267" s="370"/>
      <c r="Q267" s="370"/>
      <c r="R267" s="370"/>
      <c r="S267" s="276"/>
    </row>
    <row r="268" spans="1:19" ht="21" customHeight="1" x14ac:dyDescent="0.2">
      <c r="A268" s="356"/>
      <c r="B268" s="441"/>
      <c r="D268" s="398"/>
      <c r="E268" s="102" t="s">
        <v>115</v>
      </c>
      <c r="F268" s="170"/>
      <c r="G268" s="278" t="s">
        <v>67</v>
      </c>
      <c r="H268" s="372"/>
      <c r="I268" s="278" t="s">
        <v>67</v>
      </c>
      <c r="J268" s="372"/>
      <c r="K268" s="372"/>
      <c r="L268" s="372"/>
      <c r="M268" s="372"/>
      <c r="N268" s="372"/>
      <c r="O268" s="372"/>
      <c r="P268" s="372"/>
      <c r="Q268" s="372"/>
      <c r="R268" s="372"/>
      <c r="S268" s="280"/>
    </row>
    <row r="269" spans="1:19" ht="21" customHeight="1" x14ac:dyDescent="0.2">
      <c r="A269" s="356"/>
      <c r="B269" s="441"/>
      <c r="D269" s="399"/>
      <c r="E269" s="114" t="s">
        <v>116</v>
      </c>
      <c r="F269" s="385"/>
      <c r="G269" s="282" t="s">
        <v>67</v>
      </c>
      <c r="H269" s="385"/>
      <c r="I269" s="282" t="s">
        <v>67</v>
      </c>
      <c r="J269" s="385"/>
      <c r="K269" s="385"/>
      <c r="L269" s="385"/>
      <c r="M269" s="385"/>
      <c r="N269" s="385"/>
      <c r="O269" s="385"/>
      <c r="P269" s="385"/>
      <c r="Q269" s="385"/>
      <c r="R269" s="385"/>
      <c r="S269" s="284"/>
    </row>
    <row r="270" spans="1:19" ht="21" customHeight="1" x14ac:dyDescent="0.2">
      <c r="A270" s="356"/>
      <c r="B270" s="441"/>
      <c r="D270" s="433" t="s">
        <v>372</v>
      </c>
      <c r="E270" s="88" t="s">
        <v>114</v>
      </c>
      <c r="F270" s="275"/>
      <c r="G270" s="273" t="s">
        <v>67</v>
      </c>
      <c r="H270" s="370"/>
      <c r="I270" s="273" t="s">
        <v>67</v>
      </c>
      <c r="J270" s="370"/>
      <c r="K270" s="370"/>
      <c r="L270" s="370"/>
      <c r="M270" s="370"/>
      <c r="N270" s="370"/>
      <c r="O270" s="370"/>
      <c r="P270" s="370"/>
      <c r="Q270" s="370"/>
      <c r="R270" s="370"/>
      <c r="S270" s="276"/>
    </row>
    <row r="271" spans="1:19" ht="21" customHeight="1" x14ac:dyDescent="0.2">
      <c r="A271" s="356"/>
      <c r="B271" s="441"/>
      <c r="D271" s="398"/>
      <c r="E271" s="102" t="s">
        <v>115</v>
      </c>
      <c r="F271" s="170"/>
      <c r="G271" s="278" t="s">
        <v>67</v>
      </c>
      <c r="H271" s="372"/>
      <c r="I271" s="278" t="s">
        <v>67</v>
      </c>
      <c r="J271" s="372"/>
      <c r="K271" s="372"/>
      <c r="L271" s="372"/>
      <c r="M271" s="372"/>
      <c r="N271" s="372"/>
      <c r="O271" s="372"/>
      <c r="P271" s="372"/>
      <c r="Q271" s="372"/>
      <c r="R271" s="372"/>
      <c r="S271" s="280"/>
    </row>
    <row r="272" spans="1:19" ht="21" customHeight="1" x14ac:dyDescent="0.2">
      <c r="A272" s="356"/>
      <c r="B272" s="441"/>
      <c r="D272" s="443"/>
      <c r="E272" s="114" t="s">
        <v>116</v>
      </c>
      <c r="F272" s="175"/>
      <c r="G272" s="282" t="s">
        <v>67</v>
      </c>
      <c r="H272" s="385"/>
      <c r="I272" s="282" t="s">
        <v>67</v>
      </c>
      <c r="J272" s="385"/>
      <c r="K272" s="385"/>
      <c r="L272" s="385"/>
      <c r="M272" s="385"/>
      <c r="N272" s="385"/>
      <c r="O272" s="385"/>
      <c r="P272" s="385"/>
      <c r="Q272" s="385"/>
      <c r="R272" s="385"/>
      <c r="S272" s="284"/>
    </row>
    <row r="273" spans="1:19" ht="21" customHeight="1" x14ac:dyDescent="0.2">
      <c r="A273" s="356"/>
      <c r="B273" s="421" t="s">
        <v>357</v>
      </c>
      <c r="C273" s="422"/>
      <c r="D273" s="426"/>
      <c r="E273" s="146" t="s">
        <v>114</v>
      </c>
      <c r="F273" s="174"/>
      <c r="G273" s="285" t="s">
        <v>67</v>
      </c>
      <c r="H273" s="358"/>
      <c r="I273" s="285" t="s">
        <v>67</v>
      </c>
      <c r="J273" s="358"/>
      <c r="K273" s="358"/>
      <c r="L273" s="358"/>
      <c r="M273" s="358"/>
      <c r="N273" s="358"/>
      <c r="O273" s="358"/>
      <c r="P273" s="358"/>
      <c r="Q273" s="358"/>
      <c r="R273" s="358"/>
      <c r="S273" s="295"/>
    </row>
    <row r="274" spans="1:19" ht="21" customHeight="1" x14ac:dyDescent="0.2">
      <c r="A274" s="76"/>
      <c r="B274" s="424"/>
      <c r="C274" s="425"/>
      <c r="D274" s="426"/>
      <c r="E274" s="102" t="s">
        <v>115</v>
      </c>
      <c r="F274" s="170"/>
      <c r="G274" s="278" t="s">
        <v>67</v>
      </c>
      <c r="H274" s="372"/>
      <c r="I274" s="278" t="s">
        <v>67</v>
      </c>
      <c r="J274" s="372"/>
      <c r="K274" s="372"/>
      <c r="L274" s="372"/>
      <c r="M274" s="372"/>
      <c r="N274" s="372"/>
      <c r="O274" s="372"/>
      <c r="P274" s="372"/>
      <c r="Q274" s="372"/>
      <c r="R274" s="372"/>
      <c r="S274" s="280"/>
    </row>
    <row r="275" spans="1:19" ht="21" customHeight="1" x14ac:dyDescent="0.2">
      <c r="A275" s="76"/>
      <c r="B275" s="427"/>
      <c r="C275" s="428"/>
      <c r="D275" s="429"/>
      <c r="E275" s="114" t="s">
        <v>116</v>
      </c>
      <c r="F275" s="175"/>
      <c r="G275" s="282" t="s">
        <v>67</v>
      </c>
      <c r="H275" s="385"/>
      <c r="I275" s="282" t="s">
        <v>67</v>
      </c>
      <c r="J275" s="385"/>
      <c r="K275" s="385"/>
      <c r="L275" s="385"/>
      <c r="M275" s="385"/>
      <c r="N275" s="385"/>
      <c r="O275" s="385"/>
      <c r="P275" s="385"/>
      <c r="Q275" s="385"/>
      <c r="R275" s="385"/>
      <c r="S275" s="284"/>
    </row>
    <row r="276" spans="1:19" ht="21" customHeight="1" x14ac:dyDescent="0.2">
      <c r="A276" s="356"/>
      <c r="B276" s="421" t="s">
        <v>510</v>
      </c>
      <c r="C276" s="422"/>
      <c r="D276" s="423"/>
      <c r="E276" s="146"/>
      <c r="F276" s="370"/>
      <c r="G276" s="273" t="s">
        <v>63</v>
      </c>
      <c r="H276" s="370"/>
      <c r="I276" s="273" t="s">
        <v>63</v>
      </c>
      <c r="J276" s="370"/>
      <c r="K276" s="370"/>
      <c r="L276" s="370"/>
      <c r="M276" s="370"/>
      <c r="N276" s="370"/>
      <c r="O276" s="370"/>
      <c r="P276" s="370"/>
      <c r="Q276" s="370"/>
      <c r="R276" s="370"/>
      <c r="S276" s="276"/>
    </row>
    <row r="277" spans="1:19" ht="21" customHeight="1" x14ac:dyDescent="0.2">
      <c r="A277" s="368" t="s">
        <v>459</v>
      </c>
      <c r="B277" s="444" t="s">
        <v>420</v>
      </c>
      <c r="C277" s="421" t="s">
        <v>424</v>
      </c>
      <c r="D277" s="566"/>
      <c r="E277" s="102" t="s">
        <v>114</v>
      </c>
      <c r="F277" s="272">
        <f>SUM(F280,F283,F286,F289,F292)</f>
        <v>0</v>
      </c>
      <c r="G277" s="273" t="s">
        <v>67</v>
      </c>
      <c r="H277" s="274">
        <f>SUM(H289,H295,H298,H301)</f>
        <v>0</v>
      </c>
      <c r="I277" s="92" t="s">
        <v>67</v>
      </c>
      <c r="J277" s="370"/>
      <c r="K277" s="370"/>
      <c r="L277" s="370"/>
      <c r="M277" s="370"/>
      <c r="N277" s="370"/>
      <c r="O277" s="370"/>
      <c r="P277" s="370"/>
      <c r="Q277" s="370"/>
      <c r="R277" s="370"/>
      <c r="S277" s="276"/>
    </row>
    <row r="278" spans="1:19" ht="21" customHeight="1" x14ac:dyDescent="0.2">
      <c r="A278" s="76"/>
      <c r="B278" s="564"/>
      <c r="C278" s="567"/>
      <c r="D278" s="568"/>
      <c r="E278" s="102" t="s">
        <v>115</v>
      </c>
      <c r="F278" s="277">
        <f>SUM(F281,F284,F287,F290,F293)</f>
        <v>0</v>
      </c>
      <c r="G278" s="278" t="s">
        <v>67</v>
      </c>
      <c r="H278" s="279">
        <f>SUM(H290,H296,H299,H302)</f>
        <v>0</v>
      </c>
      <c r="I278" s="355" t="s">
        <v>67</v>
      </c>
      <c r="J278" s="358"/>
      <c r="K278" s="358"/>
      <c r="L278" s="358"/>
      <c r="M278" s="358"/>
      <c r="N278" s="358"/>
      <c r="O278" s="358"/>
      <c r="P278" s="358"/>
      <c r="Q278" s="358"/>
      <c r="R278" s="358"/>
      <c r="S278" s="286"/>
    </row>
    <row r="279" spans="1:19" ht="21" customHeight="1" x14ac:dyDescent="0.2">
      <c r="A279" s="76"/>
      <c r="B279" s="564"/>
      <c r="C279" s="569"/>
      <c r="D279" s="570"/>
      <c r="E279" s="114" t="s">
        <v>116</v>
      </c>
      <c r="F279" s="281">
        <f>SUM(F282,F285,F288,F291,F294)</f>
        <v>0</v>
      </c>
      <c r="G279" s="282" t="s">
        <v>67</v>
      </c>
      <c r="H279" s="283">
        <f>SUM(H291,H297,H300,H303)</f>
        <v>0</v>
      </c>
      <c r="I279" s="373" t="s">
        <v>67</v>
      </c>
      <c r="J279" s="377"/>
      <c r="K279" s="377"/>
      <c r="L279" s="377"/>
      <c r="M279" s="377"/>
      <c r="N279" s="377"/>
      <c r="O279" s="377"/>
      <c r="P279" s="377"/>
      <c r="Q279" s="377"/>
      <c r="R279" s="377"/>
      <c r="S279" s="296"/>
    </row>
    <row r="280" spans="1:19" ht="21" customHeight="1" x14ac:dyDescent="0.2">
      <c r="A280" s="76"/>
      <c r="B280" s="564"/>
      <c r="C280" s="503" t="s">
        <v>492</v>
      </c>
      <c r="D280" s="416" t="s">
        <v>443</v>
      </c>
      <c r="E280" s="88" t="s">
        <v>114</v>
      </c>
      <c r="F280" s="275"/>
      <c r="G280" s="273" t="s">
        <v>67</v>
      </c>
      <c r="H280" s="129"/>
      <c r="I280" s="273"/>
      <c r="J280" s="370"/>
      <c r="K280" s="370"/>
      <c r="L280" s="370"/>
      <c r="M280" s="370"/>
      <c r="N280" s="370"/>
      <c r="O280" s="370"/>
      <c r="P280" s="370"/>
      <c r="Q280" s="370"/>
      <c r="R280" s="370"/>
      <c r="S280" s="276"/>
    </row>
    <row r="281" spans="1:19" ht="21" customHeight="1" x14ac:dyDescent="0.2">
      <c r="A281" s="76"/>
      <c r="B281" s="564"/>
      <c r="C281" s="534"/>
      <c r="D281" s="417"/>
      <c r="E281" s="102" t="s">
        <v>115</v>
      </c>
      <c r="F281" s="171"/>
      <c r="G281" s="287" t="s">
        <v>67</v>
      </c>
      <c r="H281" s="149"/>
      <c r="I281" s="285"/>
      <c r="J281" s="358"/>
      <c r="K281" s="358"/>
      <c r="L281" s="358"/>
      <c r="M281" s="358"/>
      <c r="N281" s="358"/>
      <c r="O281" s="358"/>
      <c r="P281" s="358"/>
      <c r="Q281" s="358"/>
      <c r="R281" s="358"/>
      <c r="S281" s="286"/>
    </row>
    <row r="282" spans="1:19" ht="21" customHeight="1" x14ac:dyDescent="0.2">
      <c r="A282" s="76"/>
      <c r="B282" s="564"/>
      <c r="C282" s="534"/>
      <c r="D282" s="418"/>
      <c r="E282" s="114" t="s">
        <v>116</v>
      </c>
      <c r="F282" s="175"/>
      <c r="G282" s="282" t="s">
        <v>67</v>
      </c>
      <c r="H282" s="297"/>
      <c r="I282" s="161"/>
      <c r="J282" s="377"/>
      <c r="K282" s="377"/>
      <c r="L282" s="377"/>
      <c r="M282" s="377"/>
      <c r="N282" s="377"/>
      <c r="O282" s="377"/>
      <c r="P282" s="377"/>
      <c r="Q282" s="377"/>
      <c r="R282" s="377"/>
      <c r="S282" s="296"/>
    </row>
    <row r="283" spans="1:19" ht="21" customHeight="1" x14ac:dyDescent="0.2">
      <c r="A283" s="76"/>
      <c r="B283" s="564"/>
      <c r="C283" s="534"/>
      <c r="D283" s="416" t="s">
        <v>491</v>
      </c>
      <c r="E283" s="88" t="s">
        <v>114</v>
      </c>
      <c r="F283" s="275"/>
      <c r="G283" s="273" t="s">
        <v>67</v>
      </c>
      <c r="H283" s="129"/>
      <c r="I283" s="273"/>
      <c r="J283" s="370"/>
      <c r="K283" s="370"/>
      <c r="L283" s="370"/>
      <c r="M283" s="370"/>
      <c r="N283" s="370"/>
      <c r="O283" s="370"/>
      <c r="P283" s="370"/>
      <c r="Q283" s="370"/>
      <c r="R283" s="370"/>
      <c r="S283" s="276"/>
    </row>
    <row r="284" spans="1:19" ht="21" customHeight="1" x14ac:dyDescent="0.2">
      <c r="A284" s="76"/>
      <c r="B284" s="564"/>
      <c r="C284" s="534"/>
      <c r="D284" s="417"/>
      <c r="E284" s="102" t="s">
        <v>115</v>
      </c>
      <c r="F284" s="171"/>
      <c r="G284" s="287" t="s">
        <v>67</v>
      </c>
      <c r="H284" s="149"/>
      <c r="I284" s="285"/>
      <c r="J284" s="358"/>
      <c r="K284" s="358"/>
      <c r="L284" s="358"/>
      <c r="M284" s="358"/>
      <c r="N284" s="358"/>
      <c r="O284" s="358"/>
      <c r="P284" s="358"/>
      <c r="Q284" s="358"/>
      <c r="R284" s="358"/>
      <c r="S284" s="286"/>
    </row>
    <row r="285" spans="1:19" ht="21" customHeight="1" x14ac:dyDescent="0.2">
      <c r="A285" s="76"/>
      <c r="B285" s="564"/>
      <c r="C285" s="534"/>
      <c r="D285" s="418"/>
      <c r="E285" s="114" t="s">
        <v>116</v>
      </c>
      <c r="F285" s="175"/>
      <c r="G285" s="282" t="s">
        <v>67</v>
      </c>
      <c r="H285" s="297"/>
      <c r="I285" s="161"/>
      <c r="J285" s="377"/>
      <c r="K285" s="377"/>
      <c r="L285" s="377"/>
      <c r="M285" s="377"/>
      <c r="N285" s="377"/>
      <c r="O285" s="377"/>
      <c r="P285" s="377"/>
      <c r="Q285" s="377"/>
      <c r="R285" s="377"/>
      <c r="S285" s="296"/>
    </row>
    <row r="286" spans="1:19" ht="21" customHeight="1" x14ac:dyDescent="0.2">
      <c r="A286" s="76"/>
      <c r="B286" s="564"/>
      <c r="C286" s="534"/>
      <c r="D286" s="416" t="s">
        <v>444</v>
      </c>
      <c r="E286" s="88" t="s">
        <v>114</v>
      </c>
      <c r="F286" s="275"/>
      <c r="G286" s="273" t="s">
        <v>67</v>
      </c>
      <c r="H286" s="129"/>
      <c r="I286" s="273"/>
      <c r="J286" s="370"/>
      <c r="K286" s="370"/>
      <c r="L286" s="370"/>
      <c r="M286" s="370"/>
      <c r="N286" s="370"/>
      <c r="O286" s="370"/>
      <c r="P286" s="370"/>
      <c r="Q286" s="370"/>
      <c r="R286" s="370"/>
      <c r="S286" s="276"/>
    </row>
    <row r="287" spans="1:19" ht="21" customHeight="1" x14ac:dyDescent="0.2">
      <c r="A287" s="76"/>
      <c r="B287" s="564"/>
      <c r="C287" s="534"/>
      <c r="D287" s="417"/>
      <c r="E287" s="102" t="s">
        <v>115</v>
      </c>
      <c r="F287" s="171"/>
      <c r="G287" s="278" t="s">
        <v>67</v>
      </c>
      <c r="H287" s="149"/>
      <c r="I287" s="285"/>
      <c r="J287" s="358"/>
      <c r="K287" s="358"/>
      <c r="L287" s="358"/>
      <c r="M287" s="358"/>
      <c r="N287" s="358"/>
      <c r="O287" s="358"/>
      <c r="P287" s="358"/>
      <c r="Q287" s="358"/>
      <c r="R287" s="358"/>
      <c r="S287" s="286"/>
    </row>
    <row r="288" spans="1:19" ht="21" customHeight="1" x14ac:dyDescent="0.2">
      <c r="A288" s="76"/>
      <c r="B288" s="564"/>
      <c r="C288" s="534"/>
      <c r="D288" s="418"/>
      <c r="E288" s="114" t="s">
        <v>116</v>
      </c>
      <c r="F288" s="175"/>
      <c r="G288" s="282" t="s">
        <v>67</v>
      </c>
      <c r="H288" s="297"/>
      <c r="I288" s="161"/>
      <c r="J288" s="377"/>
      <c r="K288" s="377"/>
      <c r="L288" s="377"/>
      <c r="M288" s="377"/>
      <c r="N288" s="377"/>
      <c r="O288" s="377"/>
      <c r="P288" s="377"/>
      <c r="Q288" s="377"/>
      <c r="R288" s="377"/>
      <c r="S288" s="296"/>
    </row>
    <row r="289" spans="1:19" ht="21" customHeight="1" x14ac:dyDescent="0.2">
      <c r="A289" s="76"/>
      <c r="B289" s="564"/>
      <c r="C289" s="534"/>
      <c r="D289" s="416" t="s">
        <v>476</v>
      </c>
      <c r="E289" s="88" t="s">
        <v>114</v>
      </c>
      <c r="F289" s="275"/>
      <c r="G289" s="273" t="s">
        <v>67</v>
      </c>
      <c r="H289" s="370"/>
      <c r="I289" s="92" t="s">
        <v>67</v>
      </c>
      <c r="J289" s="370"/>
      <c r="K289" s="370"/>
      <c r="L289" s="370"/>
      <c r="M289" s="370"/>
      <c r="N289" s="370"/>
      <c r="O289" s="370"/>
      <c r="P289" s="370"/>
      <c r="Q289" s="370"/>
      <c r="R289" s="370"/>
      <c r="S289" s="276"/>
    </row>
    <row r="290" spans="1:19" ht="21" customHeight="1" x14ac:dyDescent="0.2">
      <c r="A290" s="76"/>
      <c r="B290" s="564"/>
      <c r="C290" s="534"/>
      <c r="D290" s="417"/>
      <c r="E290" s="102" t="s">
        <v>115</v>
      </c>
      <c r="F290" s="171"/>
      <c r="G290" s="287" t="s">
        <v>67</v>
      </c>
      <c r="H290" s="358"/>
      <c r="I290" s="106" t="s">
        <v>67</v>
      </c>
      <c r="J290" s="358"/>
      <c r="K290" s="358"/>
      <c r="L290" s="358"/>
      <c r="M290" s="358"/>
      <c r="N290" s="358"/>
      <c r="O290" s="358"/>
      <c r="P290" s="358"/>
      <c r="Q290" s="358"/>
      <c r="R290" s="358"/>
      <c r="S290" s="286"/>
    </row>
    <row r="291" spans="1:19" ht="21" customHeight="1" x14ac:dyDescent="0.2">
      <c r="A291" s="76"/>
      <c r="B291" s="564"/>
      <c r="C291" s="534"/>
      <c r="D291" s="418"/>
      <c r="E291" s="114" t="s">
        <v>116</v>
      </c>
      <c r="F291" s="175"/>
      <c r="G291" s="282" t="s">
        <v>67</v>
      </c>
      <c r="H291" s="377"/>
      <c r="I291" s="116" t="s">
        <v>67</v>
      </c>
      <c r="J291" s="377"/>
      <c r="K291" s="377"/>
      <c r="L291" s="377"/>
      <c r="M291" s="377"/>
      <c r="N291" s="377"/>
      <c r="O291" s="377"/>
      <c r="P291" s="377"/>
      <c r="Q291" s="377"/>
      <c r="R291" s="377"/>
      <c r="S291" s="296"/>
    </row>
    <row r="292" spans="1:19" ht="21" customHeight="1" x14ac:dyDescent="0.2">
      <c r="A292" s="76"/>
      <c r="B292" s="564"/>
      <c r="C292" s="534"/>
      <c r="D292" s="416" t="s">
        <v>445</v>
      </c>
      <c r="E292" s="88" t="s">
        <v>114</v>
      </c>
      <c r="F292" s="275"/>
      <c r="G292" s="273" t="s">
        <v>67</v>
      </c>
      <c r="H292" s="129"/>
      <c r="I292" s="273"/>
      <c r="J292" s="370"/>
      <c r="K292" s="370"/>
      <c r="L292" s="370"/>
      <c r="M292" s="370"/>
      <c r="N292" s="370"/>
      <c r="O292" s="370"/>
      <c r="P292" s="370"/>
      <c r="Q292" s="370"/>
      <c r="R292" s="370"/>
      <c r="S292" s="276"/>
    </row>
    <row r="293" spans="1:19" ht="21" customHeight="1" x14ac:dyDescent="0.2">
      <c r="A293" s="76"/>
      <c r="B293" s="564"/>
      <c r="C293" s="534"/>
      <c r="D293" s="417"/>
      <c r="E293" s="102" t="s">
        <v>115</v>
      </c>
      <c r="F293" s="171"/>
      <c r="G293" s="278" t="s">
        <v>67</v>
      </c>
      <c r="H293" s="149"/>
      <c r="I293" s="285"/>
      <c r="J293" s="358"/>
      <c r="K293" s="358"/>
      <c r="L293" s="358"/>
      <c r="M293" s="358"/>
      <c r="N293" s="358"/>
      <c r="O293" s="358"/>
      <c r="P293" s="358"/>
      <c r="Q293" s="358"/>
      <c r="R293" s="358"/>
      <c r="S293" s="286"/>
    </row>
    <row r="294" spans="1:19" ht="21" customHeight="1" x14ac:dyDescent="0.2">
      <c r="A294" s="76"/>
      <c r="B294" s="564"/>
      <c r="C294" s="534"/>
      <c r="D294" s="418"/>
      <c r="E294" s="114" t="s">
        <v>116</v>
      </c>
      <c r="F294" s="175"/>
      <c r="G294" s="282" t="s">
        <v>67</v>
      </c>
      <c r="H294" s="297"/>
      <c r="I294" s="161"/>
      <c r="J294" s="377"/>
      <c r="K294" s="377"/>
      <c r="L294" s="377"/>
      <c r="M294" s="377"/>
      <c r="N294" s="377"/>
      <c r="O294" s="377"/>
      <c r="P294" s="377"/>
      <c r="Q294" s="377"/>
      <c r="R294" s="377"/>
      <c r="S294" s="296"/>
    </row>
    <row r="295" spans="1:19" ht="21" customHeight="1" x14ac:dyDescent="0.2">
      <c r="A295" s="76"/>
      <c r="B295" s="564"/>
      <c r="C295" s="503" t="s">
        <v>493</v>
      </c>
      <c r="D295" s="498" t="s">
        <v>494</v>
      </c>
      <c r="E295" s="88" t="s">
        <v>114</v>
      </c>
      <c r="F295" s="138"/>
      <c r="G295" s="273"/>
      <c r="H295" s="370"/>
      <c r="I295" s="92" t="s">
        <v>67</v>
      </c>
      <c r="J295" s="370"/>
      <c r="K295" s="370"/>
      <c r="L295" s="370"/>
      <c r="M295" s="370"/>
      <c r="N295" s="370"/>
      <c r="O295" s="370"/>
      <c r="P295" s="370"/>
      <c r="Q295" s="370"/>
      <c r="R295" s="370"/>
      <c r="S295" s="276"/>
    </row>
    <row r="296" spans="1:19" ht="21" customHeight="1" x14ac:dyDescent="0.2">
      <c r="A296" s="76"/>
      <c r="B296" s="564"/>
      <c r="C296" s="513"/>
      <c r="D296" s="499"/>
      <c r="E296" s="102" t="s">
        <v>115</v>
      </c>
      <c r="F296" s="138"/>
      <c r="G296" s="278"/>
      <c r="H296" s="358"/>
      <c r="I296" s="355" t="s">
        <v>67</v>
      </c>
      <c r="J296" s="358"/>
      <c r="K296" s="358"/>
      <c r="L296" s="358"/>
      <c r="M296" s="358"/>
      <c r="N296" s="358"/>
      <c r="O296" s="358"/>
      <c r="P296" s="358"/>
      <c r="Q296" s="358"/>
      <c r="R296" s="358"/>
      <c r="S296" s="286"/>
    </row>
    <row r="297" spans="1:19" ht="21" customHeight="1" x14ac:dyDescent="0.2">
      <c r="A297" s="76"/>
      <c r="B297" s="564"/>
      <c r="C297" s="513"/>
      <c r="D297" s="500"/>
      <c r="E297" s="114" t="s">
        <v>116</v>
      </c>
      <c r="F297" s="377"/>
      <c r="G297" s="373" t="s">
        <v>67</v>
      </c>
      <c r="H297" s="377"/>
      <c r="I297" s="373" t="s">
        <v>67</v>
      </c>
      <c r="J297" s="377"/>
      <c r="K297" s="377"/>
      <c r="L297" s="377"/>
      <c r="M297" s="377"/>
      <c r="N297" s="377"/>
      <c r="O297" s="377"/>
      <c r="P297" s="377"/>
      <c r="Q297" s="377"/>
      <c r="R297" s="377"/>
      <c r="S297" s="296"/>
    </row>
    <row r="298" spans="1:19" ht="21" customHeight="1" x14ac:dyDescent="0.2">
      <c r="A298" s="76"/>
      <c r="B298" s="564"/>
      <c r="C298" s="513"/>
      <c r="D298" s="498" t="s">
        <v>472</v>
      </c>
      <c r="E298" s="88" t="s">
        <v>114</v>
      </c>
      <c r="F298" s="138"/>
      <c r="G298" s="273"/>
      <c r="H298" s="370"/>
      <c r="I298" s="92" t="s">
        <v>67</v>
      </c>
      <c r="J298" s="370"/>
      <c r="K298" s="370"/>
      <c r="L298" s="370"/>
      <c r="M298" s="370"/>
      <c r="N298" s="370"/>
      <c r="O298" s="370"/>
      <c r="P298" s="370"/>
      <c r="Q298" s="370"/>
      <c r="R298" s="370"/>
      <c r="S298" s="276"/>
    </row>
    <row r="299" spans="1:19" ht="21" customHeight="1" x14ac:dyDescent="0.2">
      <c r="A299" s="76"/>
      <c r="B299" s="564"/>
      <c r="C299" s="513"/>
      <c r="D299" s="499"/>
      <c r="E299" s="102" t="s">
        <v>115</v>
      </c>
      <c r="F299" s="138"/>
      <c r="G299" s="278"/>
      <c r="H299" s="358"/>
      <c r="I299" s="355" t="s">
        <v>67</v>
      </c>
      <c r="J299" s="358"/>
      <c r="K299" s="358"/>
      <c r="L299" s="358"/>
      <c r="M299" s="358"/>
      <c r="N299" s="358"/>
      <c r="O299" s="358"/>
      <c r="P299" s="358"/>
      <c r="Q299" s="358"/>
      <c r="R299" s="358"/>
      <c r="S299" s="286"/>
    </row>
    <row r="300" spans="1:19" ht="21" customHeight="1" x14ac:dyDescent="0.2">
      <c r="A300" s="76"/>
      <c r="B300" s="564"/>
      <c r="C300" s="513"/>
      <c r="D300" s="499"/>
      <c r="E300" s="114" t="s">
        <v>116</v>
      </c>
      <c r="F300" s="377"/>
      <c r="G300" s="373" t="s">
        <v>67</v>
      </c>
      <c r="H300" s="377"/>
      <c r="I300" s="373" t="s">
        <v>67</v>
      </c>
      <c r="J300" s="377"/>
      <c r="K300" s="377"/>
      <c r="L300" s="377"/>
      <c r="M300" s="377"/>
      <c r="N300" s="377"/>
      <c r="O300" s="377"/>
      <c r="P300" s="377"/>
      <c r="Q300" s="377"/>
      <c r="R300" s="377"/>
      <c r="S300" s="296"/>
    </row>
    <row r="301" spans="1:19" ht="21" customHeight="1" x14ac:dyDescent="0.2">
      <c r="A301" s="76"/>
      <c r="B301" s="564"/>
      <c r="C301" s="513"/>
      <c r="D301" s="498" t="s">
        <v>446</v>
      </c>
      <c r="E301" s="88" t="s">
        <v>114</v>
      </c>
      <c r="F301" s="138"/>
      <c r="G301" s="273"/>
      <c r="H301" s="370"/>
      <c r="I301" s="92" t="s">
        <v>67</v>
      </c>
      <c r="J301" s="370"/>
      <c r="K301" s="370"/>
      <c r="L301" s="370"/>
      <c r="M301" s="370"/>
      <c r="N301" s="370"/>
      <c r="O301" s="370"/>
      <c r="P301" s="370"/>
      <c r="Q301" s="370"/>
      <c r="R301" s="370"/>
      <c r="S301" s="276"/>
    </row>
    <row r="302" spans="1:19" ht="21" customHeight="1" x14ac:dyDescent="0.2">
      <c r="A302" s="76"/>
      <c r="B302" s="564"/>
      <c r="C302" s="513"/>
      <c r="D302" s="499"/>
      <c r="E302" s="102" t="s">
        <v>115</v>
      </c>
      <c r="F302" s="138"/>
      <c r="G302" s="278"/>
      <c r="H302" s="358"/>
      <c r="I302" s="355" t="s">
        <v>67</v>
      </c>
      <c r="J302" s="358"/>
      <c r="K302" s="358"/>
      <c r="L302" s="358"/>
      <c r="M302" s="358"/>
      <c r="N302" s="358"/>
      <c r="O302" s="358"/>
      <c r="P302" s="358"/>
      <c r="Q302" s="358"/>
      <c r="R302" s="358"/>
      <c r="S302" s="286"/>
    </row>
    <row r="303" spans="1:19" ht="21" customHeight="1" x14ac:dyDescent="0.2">
      <c r="A303" s="76"/>
      <c r="B303" s="565"/>
      <c r="C303" s="514"/>
      <c r="D303" s="499"/>
      <c r="E303" s="114" t="s">
        <v>116</v>
      </c>
      <c r="F303" s="377"/>
      <c r="G303" s="373" t="s">
        <v>67</v>
      </c>
      <c r="H303" s="377"/>
      <c r="I303" s="373" t="s">
        <v>67</v>
      </c>
      <c r="J303" s="377"/>
      <c r="K303" s="377"/>
      <c r="L303" s="377"/>
      <c r="M303" s="377"/>
      <c r="N303" s="377"/>
      <c r="O303" s="377"/>
      <c r="P303" s="377"/>
      <c r="Q303" s="377"/>
      <c r="R303" s="377"/>
      <c r="S303" s="296"/>
    </row>
    <row r="304" spans="1:19" ht="21" customHeight="1" x14ac:dyDescent="0.2">
      <c r="A304" s="76"/>
      <c r="B304" s="444" t="s">
        <v>425</v>
      </c>
      <c r="C304" s="494" t="s">
        <v>432</v>
      </c>
      <c r="D304" s="495"/>
      <c r="E304" s="102" t="s">
        <v>114</v>
      </c>
      <c r="F304" s="272">
        <f>SUM((F313,F316,F319,F322,F325,F328))</f>
        <v>0</v>
      </c>
      <c r="G304" s="273" t="s">
        <v>67</v>
      </c>
      <c r="H304" s="274">
        <f>SUM(H316,H322,H325,H328)</f>
        <v>0</v>
      </c>
      <c r="I304" s="92" t="s">
        <v>67</v>
      </c>
      <c r="J304" s="370"/>
      <c r="K304" s="370"/>
      <c r="L304" s="370"/>
      <c r="M304" s="370"/>
      <c r="N304" s="370"/>
      <c r="O304" s="370"/>
      <c r="P304" s="370"/>
      <c r="Q304" s="370"/>
      <c r="R304" s="370"/>
      <c r="S304" s="276"/>
    </row>
    <row r="305" spans="1:19" ht="21" customHeight="1" x14ac:dyDescent="0.2">
      <c r="A305" s="76"/>
      <c r="B305" s="445"/>
      <c r="C305" s="496"/>
      <c r="D305" s="497"/>
      <c r="E305" s="102" t="s">
        <v>115</v>
      </c>
      <c r="F305" s="277">
        <f>SUM((F314,F317,F320,F323,F326,F329))</f>
        <v>0</v>
      </c>
      <c r="G305" s="278" t="s">
        <v>67</v>
      </c>
      <c r="H305" s="279">
        <f>SUM(H317,H323,H326,H329)</f>
        <v>0</v>
      </c>
      <c r="I305" s="355" t="s">
        <v>67</v>
      </c>
      <c r="J305" s="358"/>
      <c r="K305" s="358"/>
      <c r="L305" s="358"/>
      <c r="M305" s="358"/>
      <c r="N305" s="358"/>
      <c r="O305" s="358"/>
      <c r="P305" s="358"/>
      <c r="Q305" s="358"/>
      <c r="R305" s="358"/>
      <c r="S305" s="286"/>
    </row>
    <row r="306" spans="1:19" ht="21" customHeight="1" x14ac:dyDescent="0.2">
      <c r="A306" s="76"/>
      <c r="B306" s="445"/>
      <c r="C306" s="496"/>
      <c r="D306" s="497"/>
      <c r="E306" s="114" t="s">
        <v>116</v>
      </c>
      <c r="F306" s="281">
        <f>SUM((F315,F318,F321,F324,F327,F330))</f>
        <v>0</v>
      </c>
      <c r="G306" s="282" t="s">
        <v>67</v>
      </c>
      <c r="H306" s="283">
        <f>SUM(H318,H324,H327,H330)</f>
        <v>0</v>
      </c>
      <c r="I306" s="373" t="s">
        <v>67</v>
      </c>
      <c r="J306" s="377"/>
      <c r="K306" s="377"/>
      <c r="L306" s="377"/>
      <c r="M306" s="377"/>
      <c r="N306" s="377"/>
      <c r="O306" s="377"/>
      <c r="P306" s="377"/>
      <c r="Q306" s="377"/>
      <c r="R306" s="377"/>
      <c r="S306" s="296"/>
    </row>
    <row r="307" spans="1:19" ht="21" customHeight="1" x14ac:dyDescent="0.2">
      <c r="A307" s="76"/>
      <c r="B307" s="445"/>
      <c r="C307" s="378"/>
      <c r="D307" s="487" t="s">
        <v>499</v>
      </c>
      <c r="E307" s="102" t="s">
        <v>114</v>
      </c>
      <c r="F307" s="275"/>
      <c r="G307" s="273" t="s">
        <v>67</v>
      </c>
      <c r="H307" s="370"/>
      <c r="I307" s="92" t="s">
        <v>67</v>
      </c>
      <c r="J307" s="370"/>
      <c r="K307" s="370"/>
      <c r="L307" s="370"/>
      <c r="M307" s="370"/>
      <c r="N307" s="370"/>
      <c r="O307" s="370"/>
      <c r="P307" s="370"/>
      <c r="Q307" s="370"/>
      <c r="R307" s="370"/>
      <c r="S307" s="276"/>
    </row>
    <row r="308" spans="1:19" ht="21" customHeight="1" x14ac:dyDescent="0.2">
      <c r="A308" s="76"/>
      <c r="B308" s="445"/>
      <c r="C308" s="365"/>
      <c r="D308" s="488"/>
      <c r="E308" s="102" t="s">
        <v>115</v>
      </c>
      <c r="F308" s="171"/>
      <c r="G308" s="278" t="s">
        <v>67</v>
      </c>
      <c r="H308" s="358"/>
      <c r="I308" s="106" t="s">
        <v>67</v>
      </c>
      <c r="J308" s="358"/>
      <c r="K308" s="358"/>
      <c r="L308" s="358"/>
      <c r="M308" s="358"/>
      <c r="N308" s="358"/>
      <c r="O308" s="358"/>
      <c r="P308" s="358"/>
      <c r="Q308" s="358"/>
      <c r="R308" s="358"/>
      <c r="S308" s="286"/>
    </row>
    <row r="309" spans="1:19" ht="21" customHeight="1" x14ac:dyDescent="0.2">
      <c r="A309" s="76"/>
      <c r="B309" s="445"/>
      <c r="C309" s="365"/>
      <c r="D309" s="489"/>
      <c r="E309" s="114" t="s">
        <v>116</v>
      </c>
      <c r="F309" s="175"/>
      <c r="G309" s="282" t="s">
        <v>67</v>
      </c>
      <c r="H309" s="377"/>
      <c r="I309" s="116" t="s">
        <v>67</v>
      </c>
      <c r="J309" s="377"/>
      <c r="K309" s="377"/>
      <c r="L309" s="377"/>
      <c r="M309" s="377"/>
      <c r="N309" s="377"/>
      <c r="O309" s="377"/>
      <c r="P309" s="377"/>
      <c r="Q309" s="377"/>
      <c r="R309" s="377"/>
      <c r="S309" s="296"/>
    </row>
    <row r="310" spans="1:19" ht="21" customHeight="1" x14ac:dyDescent="0.2">
      <c r="A310" s="76"/>
      <c r="B310" s="445"/>
      <c r="C310" s="365"/>
      <c r="D310" s="487" t="s">
        <v>438</v>
      </c>
      <c r="E310" s="102" t="s">
        <v>114</v>
      </c>
      <c r="F310" s="275"/>
      <c r="G310" s="273" t="s">
        <v>67</v>
      </c>
      <c r="H310" s="370"/>
      <c r="I310" s="92" t="s">
        <v>67</v>
      </c>
      <c r="J310" s="370"/>
      <c r="K310" s="370"/>
      <c r="L310" s="370"/>
      <c r="M310" s="370"/>
      <c r="N310" s="370"/>
      <c r="O310" s="370"/>
      <c r="P310" s="370"/>
      <c r="Q310" s="370"/>
      <c r="R310" s="370"/>
      <c r="S310" s="276"/>
    </row>
    <row r="311" spans="1:19" ht="21" customHeight="1" x14ac:dyDescent="0.2">
      <c r="A311" s="76"/>
      <c r="B311" s="445"/>
      <c r="C311" s="365"/>
      <c r="D311" s="488"/>
      <c r="E311" s="102" t="s">
        <v>115</v>
      </c>
      <c r="F311" s="171"/>
      <c r="G311" s="278" t="s">
        <v>67</v>
      </c>
      <c r="H311" s="358"/>
      <c r="I311" s="106" t="s">
        <v>67</v>
      </c>
      <c r="J311" s="358"/>
      <c r="K311" s="358"/>
      <c r="L311" s="358"/>
      <c r="M311" s="358"/>
      <c r="N311" s="358"/>
      <c r="O311" s="358"/>
      <c r="P311" s="358"/>
      <c r="Q311" s="358"/>
      <c r="R311" s="358"/>
      <c r="S311" s="286"/>
    </row>
    <row r="312" spans="1:19" ht="21" customHeight="1" x14ac:dyDescent="0.2">
      <c r="A312" s="76"/>
      <c r="B312" s="445"/>
      <c r="C312" s="367"/>
      <c r="D312" s="489"/>
      <c r="E312" s="114" t="s">
        <v>116</v>
      </c>
      <c r="F312" s="175"/>
      <c r="G312" s="282" t="s">
        <v>67</v>
      </c>
      <c r="H312" s="377"/>
      <c r="I312" s="116" t="s">
        <v>67</v>
      </c>
      <c r="J312" s="377"/>
      <c r="K312" s="377"/>
      <c r="L312" s="377"/>
      <c r="M312" s="377"/>
      <c r="N312" s="377"/>
      <c r="O312" s="377"/>
      <c r="P312" s="377"/>
      <c r="Q312" s="377"/>
      <c r="R312" s="377"/>
      <c r="S312" s="296"/>
    </row>
    <row r="313" spans="1:19" ht="21" customHeight="1" x14ac:dyDescent="0.2">
      <c r="A313" s="76"/>
      <c r="B313" s="445"/>
      <c r="C313" s="490" t="s">
        <v>474</v>
      </c>
      <c r="D313" s="416" t="s">
        <v>443</v>
      </c>
      <c r="E313" s="88" t="s">
        <v>114</v>
      </c>
      <c r="F313" s="275"/>
      <c r="G313" s="273" t="s">
        <v>67</v>
      </c>
      <c r="H313" s="129"/>
      <c r="I313" s="273"/>
      <c r="J313" s="370"/>
      <c r="K313" s="370"/>
      <c r="L313" s="370"/>
      <c r="M313" s="370"/>
      <c r="N313" s="370"/>
      <c r="O313" s="370"/>
      <c r="P313" s="370"/>
      <c r="Q313" s="370"/>
      <c r="R313" s="370"/>
      <c r="S313" s="276"/>
    </row>
    <row r="314" spans="1:19" ht="21" customHeight="1" x14ac:dyDescent="0.2">
      <c r="A314" s="76"/>
      <c r="B314" s="445"/>
      <c r="C314" s="573"/>
      <c r="D314" s="417"/>
      <c r="E314" s="102" t="s">
        <v>115</v>
      </c>
      <c r="F314" s="171"/>
      <c r="G314" s="287" t="s">
        <v>67</v>
      </c>
      <c r="H314" s="149"/>
      <c r="I314" s="285"/>
      <c r="J314" s="358"/>
      <c r="K314" s="358"/>
      <c r="L314" s="358"/>
      <c r="M314" s="358"/>
      <c r="N314" s="358"/>
      <c r="O314" s="358"/>
      <c r="P314" s="358"/>
      <c r="Q314" s="358"/>
      <c r="R314" s="358"/>
      <c r="S314" s="286"/>
    </row>
    <row r="315" spans="1:19" ht="21" customHeight="1" x14ac:dyDescent="0.2">
      <c r="A315" s="76"/>
      <c r="B315" s="445"/>
      <c r="C315" s="573"/>
      <c r="D315" s="418"/>
      <c r="E315" s="114" t="s">
        <v>116</v>
      </c>
      <c r="F315" s="175"/>
      <c r="G315" s="282" t="s">
        <v>67</v>
      </c>
      <c r="H315" s="297"/>
      <c r="I315" s="161"/>
      <c r="J315" s="377"/>
      <c r="K315" s="377"/>
      <c r="L315" s="377"/>
      <c r="M315" s="377"/>
      <c r="N315" s="377"/>
      <c r="O315" s="377"/>
      <c r="P315" s="377"/>
      <c r="Q315" s="377"/>
      <c r="R315" s="377"/>
      <c r="S315" s="296"/>
    </row>
    <row r="316" spans="1:19" ht="21" customHeight="1" x14ac:dyDescent="0.2">
      <c r="A316" s="76"/>
      <c r="B316" s="445"/>
      <c r="C316" s="573"/>
      <c r="D316" s="416" t="s">
        <v>475</v>
      </c>
      <c r="E316" s="88" t="s">
        <v>114</v>
      </c>
      <c r="F316" s="275"/>
      <c r="G316" s="273" t="s">
        <v>67</v>
      </c>
      <c r="H316" s="129"/>
      <c r="I316" s="273"/>
      <c r="J316" s="370"/>
      <c r="K316" s="370"/>
      <c r="L316" s="370"/>
      <c r="M316" s="370"/>
      <c r="N316" s="370"/>
      <c r="O316" s="370"/>
      <c r="P316" s="370"/>
      <c r="Q316" s="370"/>
      <c r="R316" s="370"/>
      <c r="S316" s="276"/>
    </row>
    <row r="317" spans="1:19" ht="21" customHeight="1" x14ac:dyDescent="0.2">
      <c r="A317" s="76"/>
      <c r="B317" s="445"/>
      <c r="C317" s="573"/>
      <c r="D317" s="417"/>
      <c r="E317" s="102" t="s">
        <v>115</v>
      </c>
      <c r="F317" s="171"/>
      <c r="G317" s="287" t="s">
        <v>67</v>
      </c>
      <c r="H317" s="149"/>
      <c r="I317" s="285"/>
      <c r="J317" s="358"/>
      <c r="K317" s="358"/>
      <c r="L317" s="358"/>
      <c r="M317" s="358"/>
      <c r="N317" s="358"/>
      <c r="O317" s="358"/>
      <c r="P317" s="358"/>
      <c r="Q317" s="358"/>
      <c r="R317" s="358"/>
      <c r="S317" s="286"/>
    </row>
    <row r="318" spans="1:19" ht="21" customHeight="1" x14ac:dyDescent="0.2">
      <c r="A318" s="76"/>
      <c r="B318" s="445"/>
      <c r="C318" s="573"/>
      <c r="D318" s="418"/>
      <c r="E318" s="114" t="s">
        <v>116</v>
      </c>
      <c r="F318" s="175"/>
      <c r="G318" s="282" t="s">
        <v>67</v>
      </c>
      <c r="H318" s="297"/>
      <c r="I318" s="161"/>
      <c r="J318" s="377"/>
      <c r="K318" s="377"/>
      <c r="L318" s="377"/>
      <c r="M318" s="377"/>
      <c r="N318" s="377"/>
      <c r="O318" s="377"/>
      <c r="P318" s="377"/>
      <c r="Q318" s="377"/>
      <c r="R318" s="377"/>
      <c r="S318" s="296"/>
    </row>
    <row r="319" spans="1:19" ht="21" customHeight="1" x14ac:dyDescent="0.2">
      <c r="A319" s="76"/>
      <c r="B319" s="445"/>
      <c r="C319" s="573"/>
      <c r="D319" s="416" t="s">
        <v>444</v>
      </c>
      <c r="E319" s="88" t="s">
        <v>114</v>
      </c>
      <c r="F319" s="275"/>
      <c r="G319" s="273" t="s">
        <v>67</v>
      </c>
      <c r="H319" s="129"/>
      <c r="I319" s="273"/>
      <c r="J319" s="370"/>
      <c r="K319" s="370"/>
      <c r="L319" s="370"/>
      <c r="M319" s="370"/>
      <c r="N319" s="370"/>
      <c r="O319" s="370"/>
      <c r="P319" s="370"/>
      <c r="Q319" s="370"/>
      <c r="R319" s="370"/>
      <c r="S319" s="276"/>
    </row>
    <row r="320" spans="1:19" ht="21" customHeight="1" x14ac:dyDescent="0.2">
      <c r="A320" s="76"/>
      <c r="B320" s="445"/>
      <c r="C320" s="573"/>
      <c r="D320" s="417"/>
      <c r="E320" s="102" t="s">
        <v>115</v>
      </c>
      <c r="F320" s="171"/>
      <c r="G320" s="287" t="s">
        <v>67</v>
      </c>
      <c r="H320" s="149"/>
      <c r="I320" s="285"/>
      <c r="J320" s="358"/>
      <c r="K320" s="358"/>
      <c r="L320" s="358"/>
      <c r="M320" s="358"/>
      <c r="N320" s="358"/>
      <c r="O320" s="358"/>
      <c r="P320" s="358"/>
      <c r="Q320" s="358"/>
      <c r="R320" s="358"/>
      <c r="S320" s="286"/>
    </row>
    <row r="321" spans="1:19" ht="21" customHeight="1" x14ac:dyDescent="0.2">
      <c r="A321" s="76"/>
      <c r="B321" s="445"/>
      <c r="C321" s="573"/>
      <c r="D321" s="418"/>
      <c r="E321" s="114" t="s">
        <v>116</v>
      </c>
      <c r="F321" s="175"/>
      <c r="G321" s="282" t="s">
        <v>67</v>
      </c>
      <c r="H321" s="297"/>
      <c r="I321" s="161"/>
      <c r="J321" s="377"/>
      <c r="K321" s="377"/>
      <c r="L321" s="377"/>
      <c r="M321" s="377"/>
      <c r="N321" s="377"/>
      <c r="O321" s="377"/>
      <c r="P321" s="377"/>
      <c r="Q321" s="377"/>
      <c r="R321" s="377"/>
      <c r="S321" s="296"/>
    </row>
    <row r="322" spans="1:19" ht="21" customHeight="1" x14ac:dyDescent="0.2">
      <c r="A322" s="76"/>
      <c r="B322" s="445"/>
      <c r="C322" s="573"/>
      <c r="D322" s="416" t="s">
        <v>495</v>
      </c>
      <c r="E322" s="88" t="s">
        <v>114</v>
      </c>
      <c r="F322" s="275"/>
      <c r="G322" s="273" t="s">
        <v>67</v>
      </c>
      <c r="H322" s="370"/>
      <c r="I322" s="92" t="s">
        <v>67</v>
      </c>
      <c r="J322" s="370"/>
      <c r="K322" s="370"/>
      <c r="L322" s="370"/>
      <c r="M322" s="370"/>
      <c r="N322" s="370"/>
      <c r="O322" s="370"/>
      <c r="P322" s="370"/>
      <c r="Q322" s="370"/>
      <c r="R322" s="370"/>
      <c r="S322" s="276"/>
    </row>
    <row r="323" spans="1:19" ht="21" customHeight="1" x14ac:dyDescent="0.2">
      <c r="A323" s="76"/>
      <c r="B323" s="445"/>
      <c r="C323" s="573"/>
      <c r="D323" s="417"/>
      <c r="E323" s="102" t="s">
        <v>115</v>
      </c>
      <c r="F323" s="171"/>
      <c r="G323" s="287" t="s">
        <v>67</v>
      </c>
      <c r="H323" s="358"/>
      <c r="I323" s="106" t="s">
        <v>67</v>
      </c>
      <c r="J323" s="358"/>
      <c r="K323" s="358"/>
      <c r="L323" s="358"/>
      <c r="M323" s="358"/>
      <c r="N323" s="358"/>
      <c r="O323" s="358"/>
      <c r="P323" s="358"/>
      <c r="Q323" s="358"/>
      <c r="R323" s="358"/>
      <c r="S323" s="286"/>
    </row>
    <row r="324" spans="1:19" ht="21" customHeight="1" x14ac:dyDescent="0.2">
      <c r="A324" s="76"/>
      <c r="B324" s="445"/>
      <c r="C324" s="573"/>
      <c r="D324" s="418"/>
      <c r="E324" s="114" t="s">
        <v>116</v>
      </c>
      <c r="F324" s="175"/>
      <c r="G324" s="282" t="s">
        <v>67</v>
      </c>
      <c r="H324" s="377"/>
      <c r="I324" s="116" t="s">
        <v>67</v>
      </c>
      <c r="J324" s="377"/>
      <c r="K324" s="377"/>
      <c r="L324" s="377"/>
      <c r="M324" s="377"/>
      <c r="N324" s="377"/>
      <c r="O324" s="377"/>
      <c r="P324" s="377"/>
      <c r="Q324" s="377"/>
      <c r="R324" s="377"/>
      <c r="S324" s="296"/>
    </row>
    <row r="325" spans="1:19" ht="21" customHeight="1" x14ac:dyDescent="0.2">
      <c r="A325" s="76"/>
      <c r="B325" s="445"/>
      <c r="C325" s="573"/>
      <c r="D325" s="571" t="s">
        <v>477</v>
      </c>
      <c r="E325" s="88" t="s">
        <v>114</v>
      </c>
      <c r="F325" s="275"/>
      <c r="G325" s="273" t="s">
        <v>67</v>
      </c>
      <c r="H325" s="370"/>
      <c r="I325" s="92" t="s">
        <v>67</v>
      </c>
      <c r="J325" s="370"/>
      <c r="K325" s="370"/>
      <c r="L325" s="370"/>
      <c r="M325" s="370"/>
      <c r="N325" s="370"/>
      <c r="O325" s="370"/>
      <c r="P325" s="370"/>
      <c r="Q325" s="370"/>
      <c r="R325" s="370"/>
      <c r="S325" s="276"/>
    </row>
    <row r="326" spans="1:19" ht="21" customHeight="1" x14ac:dyDescent="0.2">
      <c r="A326" s="76"/>
      <c r="B326" s="445"/>
      <c r="C326" s="573"/>
      <c r="D326" s="571"/>
      <c r="E326" s="102" t="s">
        <v>115</v>
      </c>
      <c r="F326" s="171"/>
      <c r="G326" s="278" t="s">
        <v>67</v>
      </c>
      <c r="H326" s="358"/>
      <c r="I326" s="106" t="s">
        <v>67</v>
      </c>
      <c r="J326" s="358"/>
      <c r="K326" s="358"/>
      <c r="L326" s="358"/>
      <c r="M326" s="358"/>
      <c r="N326" s="358"/>
      <c r="O326" s="358"/>
      <c r="P326" s="358"/>
      <c r="Q326" s="358"/>
      <c r="R326" s="358"/>
      <c r="S326" s="286"/>
    </row>
    <row r="327" spans="1:19" ht="21" customHeight="1" x14ac:dyDescent="0.2">
      <c r="A327" s="76"/>
      <c r="B327" s="445"/>
      <c r="C327" s="573"/>
      <c r="D327" s="571"/>
      <c r="E327" s="114" t="s">
        <v>116</v>
      </c>
      <c r="F327" s="175"/>
      <c r="G327" s="282" t="s">
        <v>67</v>
      </c>
      <c r="H327" s="377"/>
      <c r="I327" s="116" t="s">
        <v>67</v>
      </c>
      <c r="J327" s="377"/>
      <c r="K327" s="377"/>
      <c r="L327" s="377"/>
      <c r="M327" s="377"/>
      <c r="N327" s="377"/>
      <c r="O327" s="377"/>
      <c r="P327" s="377"/>
      <c r="Q327" s="377"/>
      <c r="R327" s="377"/>
      <c r="S327" s="296"/>
    </row>
    <row r="328" spans="1:19" ht="21" customHeight="1" x14ac:dyDescent="0.2">
      <c r="A328" s="76"/>
      <c r="B328" s="445"/>
      <c r="C328" s="567"/>
      <c r="D328" s="501" t="s">
        <v>478</v>
      </c>
      <c r="E328" s="88" t="s">
        <v>114</v>
      </c>
      <c r="F328" s="275"/>
      <c r="G328" s="273" t="s">
        <v>67</v>
      </c>
      <c r="H328" s="370"/>
      <c r="I328" s="92" t="s">
        <v>67</v>
      </c>
      <c r="J328" s="370"/>
      <c r="K328" s="370"/>
      <c r="L328" s="370"/>
      <c r="M328" s="370"/>
      <c r="N328" s="370"/>
      <c r="O328" s="370"/>
      <c r="P328" s="370"/>
      <c r="Q328" s="370"/>
      <c r="R328" s="370"/>
      <c r="S328" s="276"/>
    </row>
    <row r="329" spans="1:19" ht="21" customHeight="1" x14ac:dyDescent="0.2">
      <c r="A329" s="76"/>
      <c r="B329" s="445"/>
      <c r="C329" s="567"/>
      <c r="D329" s="502"/>
      <c r="E329" s="102" t="s">
        <v>115</v>
      </c>
      <c r="F329" s="171"/>
      <c r="G329" s="278" t="s">
        <v>67</v>
      </c>
      <c r="H329" s="358"/>
      <c r="I329" s="355" t="s">
        <v>67</v>
      </c>
      <c r="J329" s="358"/>
      <c r="K329" s="358"/>
      <c r="L329" s="358"/>
      <c r="M329" s="358"/>
      <c r="N329" s="358"/>
      <c r="O329" s="358"/>
      <c r="P329" s="358"/>
      <c r="Q329" s="358"/>
      <c r="R329" s="358"/>
      <c r="S329" s="286"/>
    </row>
    <row r="330" spans="1:19" ht="21" customHeight="1" x14ac:dyDescent="0.2">
      <c r="A330" s="76"/>
      <c r="B330" s="446"/>
      <c r="C330" s="569"/>
      <c r="D330" s="502"/>
      <c r="E330" s="114" t="s">
        <v>116</v>
      </c>
      <c r="F330" s="175"/>
      <c r="G330" s="282" t="s">
        <v>67</v>
      </c>
      <c r="H330" s="377"/>
      <c r="I330" s="373" t="s">
        <v>67</v>
      </c>
      <c r="J330" s="377"/>
      <c r="K330" s="377"/>
      <c r="L330" s="377"/>
      <c r="M330" s="377"/>
      <c r="N330" s="377"/>
      <c r="O330" s="377"/>
      <c r="P330" s="377"/>
      <c r="Q330" s="377"/>
      <c r="R330" s="377"/>
      <c r="S330" s="296"/>
    </row>
    <row r="331" spans="1:19" ht="21" customHeight="1" x14ac:dyDescent="0.2">
      <c r="A331" s="76"/>
      <c r="B331" s="444" t="s">
        <v>426</v>
      </c>
      <c r="C331" s="494" t="s">
        <v>433</v>
      </c>
      <c r="D331" s="495"/>
      <c r="E331" s="102" t="s">
        <v>114</v>
      </c>
      <c r="F331" s="272">
        <f>SUM((F340,F343,F346,F349,F352,F355))</f>
        <v>0</v>
      </c>
      <c r="G331" s="273" t="s">
        <v>67</v>
      </c>
      <c r="H331" s="274">
        <f>SUM(H343,H349,H352,H355)</f>
        <v>0</v>
      </c>
      <c r="I331" s="92" t="s">
        <v>67</v>
      </c>
      <c r="J331" s="370"/>
      <c r="K331" s="370"/>
      <c r="L331" s="370"/>
      <c r="M331" s="370"/>
      <c r="N331" s="370"/>
      <c r="O331" s="370"/>
      <c r="P331" s="370"/>
      <c r="Q331" s="370"/>
      <c r="R331" s="370"/>
      <c r="S331" s="276"/>
    </row>
    <row r="332" spans="1:19" ht="21" customHeight="1" x14ac:dyDescent="0.2">
      <c r="A332" s="76"/>
      <c r="B332" s="445"/>
      <c r="C332" s="496"/>
      <c r="D332" s="497"/>
      <c r="E332" s="102" t="s">
        <v>115</v>
      </c>
      <c r="F332" s="277">
        <f>SUM((F341,F344,F347,F350,F353,F356))</f>
        <v>0</v>
      </c>
      <c r="G332" s="278" t="s">
        <v>67</v>
      </c>
      <c r="H332" s="279">
        <f>SUM(H344,H350,H353,H356)</f>
        <v>0</v>
      </c>
      <c r="I332" s="355" t="s">
        <v>67</v>
      </c>
      <c r="J332" s="358"/>
      <c r="K332" s="358"/>
      <c r="L332" s="358"/>
      <c r="M332" s="358"/>
      <c r="N332" s="358"/>
      <c r="O332" s="358"/>
      <c r="P332" s="358"/>
      <c r="Q332" s="358"/>
      <c r="R332" s="358"/>
      <c r="S332" s="286"/>
    </row>
    <row r="333" spans="1:19" ht="21" customHeight="1" x14ac:dyDescent="0.2">
      <c r="A333" s="76"/>
      <c r="B333" s="445"/>
      <c r="C333" s="496"/>
      <c r="D333" s="497"/>
      <c r="E333" s="114" t="s">
        <v>116</v>
      </c>
      <c r="F333" s="281">
        <f>SUM((F342,F345,F348,F351,F354,F357))</f>
        <v>0</v>
      </c>
      <c r="G333" s="282" t="s">
        <v>67</v>
      </c>
      <c r="H333" s="283">
        <f>SUM(H345,H351,H354,H357)</f>
        <v>0</v>
      </c>
      <c r="I333" s="373" t="s">
        <v>67</v>
      </c>
      <c r="J333" s="377"/>
      <c r="K333" s="377"/>
      <c r="L333" s="377"/>
      <c r="M333" s="377"/>
      <c r="N333" s="377"/>
      <c r="O333" s="377"/>
      <c r="P333" s="377"/>
      <c r="Q333" s="377"/>
      <c r="R333" s="377"/>
      <c r="S333" s="296"/>
    </row>
    <row r="334" spans="1:19" ht="21" customHeight="1" x14ac:dyDescent="0.2">
      <c r="A334" s="76"/>
      <c r="B334" s="445"/>
      <c r="C334" s="378"/>
      <c r="D334" s="487" t="s">
        <v>483</v>
      </c>
      <c r="E334" s="102" t="s">
        <v>114</v>
      </c>
      <c r="F334" s="275"/>
      <c r="G334" s="273" t="s">
        <v>67</v>
      </c>
      <c r="H334" s="370"/>
      <c r="I334" s="92" t="s">
        <v>67</v>
      </c>
      <c r="J334" s="370"/>
      <c r="K334" s="370"/>
      <c r="L334" s="370"/>
      <c r="M334" s="370"/>
      <c r="N334" s="370"/>
      <c r="O334" s="370"/>
      <c r="P334" s="370"/>
      <c r="Q334" s="370"/>
      <c r="R334" s="370"/>
      <c r="S334" s="276"/>
    </row>
    <row r="335" spans="1:19" ht="21" customHeight="1" x14ac:dyDescent="0.2">
      <c r="A335" s="76"/>
      <c r="B335" s="445"/>
      <c r="C335" s="365"/>
      <c r="D335" s="488"/>
      <c r="E335" s="102" t="s">
        <v>115</v>
      </c>
      <c r="F335" s="171"/>
      <c r="G335" s="278" t="s">
        <v>67</v>
      </c>
      <c r="H335" s="358"/>
      <c r="I335" s="106" t="s">
        <v>67</v>
      </c>
      <c r="J335" s="358"/>
      <c r="K335" s="358"/>
      <c r="L335" s="358"/>
      <c r="M335" s="358"/>
      <c r="N335" s="358"/>
      <c r="O335" s="358"/>
      <c r="P335" s="358"/>
      <c r="Q335" s="358"/>
      <c r="R335" s="358"/>
      <c r="S335" s="286"/>
    </row>
    <row r="336" spans="1:19" ht="21" customHeight="1" x14ac:dyDescent="0.2">
      <c r="A336" s="76"/>
      <c r="B336" s="445"/>
      <c r="C336" s="365"/>
      <c r="D336" s="489"/>
      <c r="E336" s="114" t="s">
        <v>116</v>
      </c>
      <c r="F336" s="175"/>
      <c r="G336" s="282" t="s">
        <v>67</v>
      </c>
      <c r="H336" s="377"/>
      <c r="I336" s="116" t="s">
        <v>67</v>
      </c>
      <c r="J336" s="377"/>
      <c r="K336" s="377"/>
      <c r="L336" s="377"/>
      <c r="M336" s="377"/>
      <c r="N336" s="377"/>
      <c r="O336" s="377"/>
      <c r="P336" s="377"/>
      <c r="Q336" s="377"/>
      <c r="R336" s="377"/>
      <c r="S336" s="296"/>
    </row>
    <row r="337" spans="1:19" ht="21" customHeight="1" x14ac:dyDescent="0.2">
      <c r="A337" s="76"/>
      <c r="B337" s="445"/>
      <c r="C337" s="365"/>
      <c r="D337" s="487" t="s">
        <v>439</v>
      </c>
      <c r="E337" s="102" t="s">
        <v>114</v>
      </c>
      <c r="F337" s="275"/>
      <c r="G337" s="273" t="s">
        <v>67</v>
      </c>
      <c r="H337" s="370"/>
      <c r="I337" s="92" t="s">
        <v>67</v>
      </c>
      <c r="J337" s="370"/>
      <c r="K337" s="370"/>
      <c r="L337" s="370"/>
      <c r="M337" s="370"/>
      <c r="N337" s="370"/>
      <c r="O337" s="370"/>
      <c r="P337" s="370"/>
      <c r="Q337" s="370"/>
      <c r="R337" s="370"/>
      <c r="S337" s="276"/>
    </row>
    <row r="338" spans="1:19" ht="21" customHeight="1" x14ac:dyDescent="0.2">
      <c r="A338" s="76"/>
      <c r="B338" s="445"/>
      <c r="C338" s="365"/>
      <c r="D338" s="488"/>
      <c r="E338" s="102" t="s">
        <v>115</v>
      </c>
      <c r="F338" s="171"/>
      <c r="G338" s="278" t="s">
        <v>67</v>
      </c>
      <c r="H338" s="358"/>
      <c r="I338" s="106" t="s">
        <v>67</v>
      </c>
      <c r="J338" s="358"/>
      <c r="K338" s="358"/>
      <c r="L338" s="358"/>
      <c r="M338" s="358"/>
      <c r="N338" s="358"/>
      <c r="O338" s="358"/>
      <c r="P338" s="358"/>
      <c r="Q338" s="358"/>
      <c r="R338" s="358"/>
      <c r="S338" s="286"/>
    </row>
    <row r="339" spans="1:19" ht="21" customHeight="1" x14ac:dyDescent="0.2">
      <c r="A339" s="76"/>
      <c r="B339" s="445"/>
      <c r="C339" s="367"/>
      <c r="D339" s="489"/>
      <c r="E339" s="114" t="s">
        <v>116</v>
      </c>
      <c r="F339" s="175"/>
      <c r="G339" s="282" t="s">
        <v>67</v>
      </c>
      <c r="H339" s="377"/>
      <c r="I339" s="116" t="s">
        <v>67</v>
      </c>
      <c r="J339" s="377"/>
      <c r="K339" s="377"/>
      <c r="L339" s="377"/>
      <c r="M339" s="377"/>
      <c r="N339" s="377"/>
      <c r="O339" s="377"/>
      <c r="P339" s="377"/>
      <c r="Q339" s="377"/>
      <c r="R339" s="377"/>
      <c r="S339" s="296"/>
    </row>
    <row r="340" spans="1:19" ht="21" customHeight="1" x14ac:dyDescent="0.2">
      <c r="A340" s="76"/>
      <c r="B340" s="445"/>
      <c r="C340" s="490" t="s">
        <v>474</v>
      </c>
      <c r="D340" s="416" t="s">
        <v>443</v>
      </c>
      <c r="E340" s="88" t="s">
        <v>114</v>
      </c>
      <c r="F340" s="275"/>
      <c r="G340" s="273" t="s">
        <v>67</v>
      </c>
      <c r="H340" s="129"/>
      <c r="I340" s="273"/>
      <c r="J340" s="370"/>
      <c r="K340" s="370"/>
      <c r="L340" s="370"/>
      <c r="M340" s="370"/>
      <c r="N340" s="370"/>
      <c r="O340" s="370"/>
      <c r="P340" s="370"/>
      <c r="Q340" s="370"/>
      <c r="R340" s="370"/>
      <c r="S340" s="276"/>
    </row>
    <row r="341" spans="1:19" ht="21" customHeight="1" x14ac:dyDescent="0.2">
      <c r="A341" s="76"/>
      <c r="B341" s="445"/>
      <c r="C341" s="573"/>
      <c r="D341" s="417"/>
      <c r="E341" s="102" t="s">
        <v>115</v>
      </c>
      <c r="F341" s="171"/>
      <c r="G341" s="287" t="s">
        <v>67</v>
      </c>
      <c r="H341" s="149"/>
      <c r="I341" s="285"/>
      <c r="J341" s="358"/>
      <c r="K341" s="358"/>
      <c r="L341" s="358"/>
      <c r="M341" s="358"/>
      <c r="N341" s="358"/>
      <c r="O341" s="358"/>
      <c r="P341" s="358"/>
      <c r="Q341" s="358"/>
      <c r="R341" s="358"/>
      <c r="S341" s="286"/>
    </row>
    <row r="342" spans="1:19" ht="21" customHeight="1" x14ac:dyDescent="0.2">
      <c r="A342" s="76"/>
      <c r="B342" s="445"/>
      <c r="C342" s="573"/>
      <c r="D342" s="418"/>
      <c r="E342" s="114" t="s">
        <v>116</v>
      </c>
      <c r="F342" s="175"/>
      <c r="G342" s="282" t="s">
        <v>67</v>
      </c>
      <c r="H342" s="297"/>
      <c r="I342" s="161"/>
      <c r="J342" s="377"/>
      <c r="K342" s="377"/>
      <c r="L342" s="377"/>
      <c r="M342" s="377"/>
      <c r="N342" s="377"/>
      <c r="O342" s="377"/>
      <c r="P342" s="377"/>
      <c r="Q342" s="377"/>
      <c r="R342" s="377"/>
      <c r="S342" s="296"/>
    </row>
    <row r="343" spans="1:19" ht="21" customHeight="1" x14ac:dyDescent="0.2">
      <c r="A343" s="76"/>
      <c r="B343" s="445"/>
      <c r="C343" s="573"/>
      <c r="D343" s="416" t="s">
        <v>475</v>
      </c>
      <c r="E343" s="88" t="s">
        <v>114</v>
      </c>
      <c r="F343" s="275"/>
      <c r="G343" s="273" t="s">
        <v>67</v>
      </c>
      <c r="H343" s="129"/>
      <c r="I343" s="273"/>
      <c r="J343" s="370"/>
      <c r="K343" s="370"/>
      <c r="L343" s="370"/>
      <c r="M343" s="370"/>
      <c r="N343" s="370"/>
      <c r="O343" s="370"/>
      <c r="P343" s="370"/>
      <c r="Q343" s="370"/>
      <c r="R343" s="370"/>
      <c r="S343" s="276"/>
    </row>
    <row r="344" spans="1:19" ht="21" customHeight="1" x14ac:dyDescent="0.2">
      <c r="A344" s="76"/>
      <c r="B344" s="445"/>
      <c r="C344" s="573"/>
      <c r="D344" s="417"/>
      <c r="E344" s="102" t="s">
        <v>115</v>
      </c>
      <c r="F344" s="171"/>
      <c r="G344" s="287" t="s">
        <v>67</v>
      </c>
      <c r="H344" s="149"/>
      <c r="I344" s="285"/>
      <c r="J344" s="358"/>
      <c r="K344" s="358"/>
      <c r="L344" s="358"/>
      <c r="M344" s="358"/>
      <c r="N344" s="358"/>
      <c r="O344" s="358"/>
      <c r="P344" s="358"/>
      <c r="Q344" s="358"/>
      <c r="R344" s="358"/>
      <c r="S344" s="286"/>
    </row>
    <row r="345" spans="1:19" ht="21" customHeight="1" x14ac:dyDescent="0.2">
      <c r="A345" s="76"/>
      <c r="B345" s="445"/>
      <c r="C345" s="573"/>
      <c r="D345" s="418"/>
      <c r="E345" s="114" t="s">
        <v>116</v>
      </c>
      <c r="F345" s="175"/>
      <c r="G345" s="282" t="s">
        <v>67</v>
      </c>
      <c r="H345" s="297"/>
      <c r="I345" s="161"/>
      <c r="J345" s="377"/>
      <c r="K345" s="377"/>
      <c r="L345" s="377"/>
      <c r="M345" s="377"/>
      <c r="N345" s="377"/>
      <c r="O345" s="377"/>
      <c r="P345" s="377"/>
      <c r="Q345" s="377"/>
      <c r="R345" s="377"/>
      <c r="S345" s="296"/>
    </row>
    <row r="346" spans="1:19" ht="21" customHeight="1" x14ac:dyDescent="0.2">
      <c r="A346" s="76"/>
      <c r="B346" s="445"/>
      <c r="C346" s="573"/>
      <c r="D346" s="416" t="s">
        <v>444</v>
      </c>
      <c r="E346" s="88" t="s">
        <v>114</v>
      </c>
      <c r="F346" s="275"/>
      <c r="G346" s="273" t="s">
        <v>67</v>
      </c>
      <c r="H346" s="129"/>
      <c r="I346" s="273"/>
      <c r="J346" s="370"/>
      <c r="K346" s="370"/>
      <c r="L346" s="370"/>
      <c r="M346" s="370"/>
      <c r="N346" s="370"/>
      <c r="O346" s="370"/>
      <c r="P346" s="370"/>
      <c r="Q346" s="370"/>
      <c r="R346" s="370"/>
      <c r="S346" s="276"/>
    </row>
    <row r="347" spans="1:19" ht="21" customHeight="1" x14ac:dyDescent="0.2">
      <c r="A347" s="76"/>
      <c r="B347" s="445"/>
      <c r="C347" s="573"/>
      <c r="D347" s="417"/>
      <c r="E347" s="102" t="s">
        <v>115</v>
      </c>
      <c r="F347" s="171"/>
      <c r="G347" s="287" t="s">
        <v>67</v>
      </c>
      <c r="H347" s="149"/>
      <c r="I347" s="285"/>
      <c r="J347" s="358"/>
      <c r="K347" s="358"/>
      <c r="L347" s="358"/>
      <c r="M347" s="358"/>
      <c r="N347" s="358"/>
      <c r="O347" s="358"/>
      <c r="P347" s="358"/>
      <c r="Q347" s="358"/>
      <c r="R347" s="358"/>
      <c r="S347" s="286"/>
    </row>
    <row r="348" spans="1:19" ht="21" customHeight="1" x14ac:dyDescent="0.2">
      <c r="A348" s="76"/>
      <c r="B348" s="445"/>
      <c r="C348" s="573"/>
      <c r="D348" s="418"/>
      <c r="E348" s="114" t="s">
        <v>116</v>
      </c>
      <c r="F348" s="175"/>
      <c r="G348" s="282" t="s">
        <v>67</v>
      </c>
      <c r="H348" s="297"/>
      <c r="I348" s="161"/>
      <c r="J348" s="377"/>
      <c r="K348" s="377"/>
      <c r="L348" s="377"/>
      <c r="M348" s="377"/>
      <c r="N348" s="377"/>
      <c r="O348" s="377"/>
      <c r="P348" s="377"/>
      <c r="Q348" s="377"/>
      <c r="R348" s="377"/>
      <c r="S348" s="296"/>
    </row>
    <row r="349" spans="1:19" ht="21" customHeight="1" x14ac:dyDescent="0.2">
      <c r="A349" s="76"/>
      <c r="B349" s="445"/>
      <c r="C349" s="573"/>
      <c r="D349" s="416" t="s">
        <v>495</v>
      </c>
      <c r="E349" s="88" t="s">
        <v>114</v>
      </c>
      <c r="F349" s="275"/>
      <c r="G349" s="273" t="s">
        <v>67</v>
      </c>
      <c r="H349" s="370"/>
      <c r="I349" s="92" t="s">
        <v>67</v>
      </c>
      <c r="J349" s="370"/>
      <c r="K349" s="370"/>
      <c r="L349" s="370"/>
      <c r="M349" s="370"/>
      <c r="N349" s="370"/>
      <c r="O349" s="370"/>
      <c r="P349" s="370"/>
      <c r="Q349" s="370"/>
      <c r="R349" s="370"/>
      <c r="S349" s="276"/>
    </row>
    <row r="350" spans="1:19" ht="21" customHeight="1" x14ac:dyDescent="0.2">
      <c r="A350" s="76"/>
      <c r="B350" s="445"/>
      <c r="C350" s="573"/>
      <c r="D350" s="417"/>
      <c r="E350" s="102" t="s">
        <v>115</v>
      </c>
      <c r="F350" s="171"/>
      <c r="G350" s="287" t="s">
        <v>67</v>
      </c>
      <c r="H350" s="358"/>
      <c r="I350" s="106" t="s">
        <v>67</v>
      </c>
      <c r="J350" s="358"/>
      <c r="K350" s="358"/>
      <c r="L350" s="358"/>
      <c r="M350" s="358"/>
      <c r="N350" s="358"/>
      <c r="O350" s="358"/>
      <c r="P350" s="358"/>
      <c r="Q350" s="358"/>
      <c r="R350" s="358"/>
      <c r="S350" s="286"/>
    </row>
    <row r="351" spans="1:19" ht="21" customHeight="1" x14ac:dyDescent="0.2">
      <c r="A351" s="76"/>
      <c r="B351" s="445"/>
      <c r="C351" s="573"/>
      <c r="D351" s="418"/>
      <c r="E351" s="114" t="s">
        <v>116</v>
      </c>
      <c r="F351" s="175"/>
      <c r="G351" s="282" t="s">
        <v>67</v>
      </c>
      <c r="H351" s="377"/>
      <c r="I351" s="116" t="s">
        <v>67</v>
      </c>
      <c r="J351" s="377"/>
      <c r="K351" s="377"/>
      <c r="L351" s="377"/>
      <c r="M351" s="377"/>
      <c r="N351" s="377"/>
      <c r="O351" s="377"/>
      <c r="P351" s="377"/>
      <c r="Q351" s="377"/>
      <c r="R351" s="377"/>
      <c r="S351" s="296"/>
    </row>
    <row r="352" spans="1:19" ht="21" customHeight="1" x14ac:dyDescent="0.2">
      <c r="A352" s="76"/>
      <c r="B352" s="445"/>
      <c r="C352" s="573"/>
      <c r="D352" s="498" t="s">
        <v>477</v>
      </c>
      <c r="E352" s="88" t="s">
        <v>114</v>
      </c>
      <c r="F352" s="275"/>
      <c r="G352" s="273" t="s">
        <v>67</v>
      </c>
      <c r="H352" s="370"/>
      <c r="I352" s="92" t="s">
        <v>67</v>
      </c>
      <c r="J352" s="370"/>
      <c r="K352" s="370"/>
      <c r="L352" s="370"/>
      <c r="M352" s="370"/>
      <c r="N352" s="370"/>
      <c r="O352" s="370"/>
      <c r="P352" s="370"/>
      <c r="Q352" s="370"/>
      <c r="R352" s="370"/>
      <c r="S352" s="276"/>
    </row>
    <row r="353" spans="1:19" ht="21" customHeight="1" x14ac:dyDescent="0.2">
      <c r="A353" s="76"/>
      <c r="B353" s="445"/>
      <c r="C353" s="573"/>
      <c r="D353" s="499"/>
      <c r="E353" s="102" t="s">
        <v>115</v>
      </c>
      <c r="F353" s="171"/>
      <c r="G353" s="278" t="s">
        <v>67</v>
      </c>
      <c r="H353" s="358"/>
      <c r="I353" s="106" t="s">
        <v>67</v>
      </c>
      <c r="J353" s="358"/>
      <c r="K353" s="358"/>
      <c r="L353" s="358"/>
      <c r="M353" s="358"/>
      <c r="N353" s="358"/>
      <c r="O353" s="358"/>
      <c r="P353" s="358"/>
      <c r="Q353" s="358"/>
      <c r="R353" s="358"/>
      <c r="S353" s="286"/>
    </row>
    <row r="354" spans="1:19" ht="21" customHeight="1" x14ac:dyDescent="0.2">
      <c r="A354" s="76"/>
      <c r="B354" s="445"/>
      <c r="C354" s="573"/>
      <c r="D354" s="500"/>
      <c r="E354" s="114" t="s">
        <v>116</v>
      </c>
      <c r="F354" s="175"/>
      <c r="G354" s="282" t="s">
        <v>67</v>
      </c>
      <c r="H354" s="377"/>
      <c r="I354" s="116" t="s">
        <v>67</v>
      </c>
      <c r="J354" s="377"/>
      <c r="K354" s="377"/>
      <c r="L354" s="377"/>
      <c r="M354" s="377"/>
      <c r="N354" s="377"/>
      <c r="O354" s="377"/>
      <c r="P354" s="377"/>
      <c r="Q354" s="377"/>
      <c r="R354" s="377"/>
      <c r="S354" s="296"/>
    </row>
    <row r="355" spans="1:19" ht="21" customHeight="1" x14ac:dyDescent="0.2">
      <c r="A355" s="76"/>
      <c r="B355" s="445"/>
      <c r="C355" s="567"/>
      <c r="D355" s="501" t="s">
        <v>479</v>
      </c>
      <c r="E355" s="88" t="s">
        <v>114</v>
      </c>
      <c r="F355" s="275"/>
      <c r="G355" s="273" t="s">
        <v>67</v>
      </c>
      <c r="H355" s="370"/>
      <c r="I355" s="92" t="s">
        <v>67</v>
      </c>
      <c r="J355" s="370"/>
      <c r="K355" s="370"/>
      <c r="L355" s="370"/>
      <c r="M355" s="370"/>
      <c r="N355" s="370"/>
      <c r="O355" s="370"/>
      <c r="P355" s="370"/>
      <c r="Q355" s="370"/>
      <c r="R355" s="370"/>
      <c r="S355" s="276"/>
    </row>
    <row r="356" spans="1:19" ht="21" customHeight="1" x14ac:dyDescent="0.2">
      <c r="A356" s="76"/>
      <c r="B356" s="445"/>
      <c r="C356" s="567"/>
      <c r="D356" s="502"/>
      <c r="E356" s="102" t="s">
        <v>115</v>
      </c>
      <c r="F356" s="171"/>
      <c r="G356" s="278" t="s">
        <v>67</v>
      </c>
      <c r="H356" s="358"/>
      <c r="I356" s="355" t="s">
        <v>67</v>
      </c>
      <c r="J356" s="358"/>
      <c r="K356" s="358"/>
      <c r="L356" s="358"/>
      <c r="M356" s="358"/>
      <c r="N356" s="358"/>
      <c r="O356" s="358"/>
      <c r="P356" s="358"/>
      <c r="Q356" s="358"/>
      <c r="R356" s="358"/>
      <c r="S356" s="286"/>
    </row>
    <row r="357" spans="1:19" ht="21" customHeight="1" x14ac:dyDescent="0.2">
      <c r="A357" s="76"/>
      <c r="B357" s="446"/>
      <c r="C357" s="569"/>
      <c r="D357" s="502"/>
      <c r="E357" s="114" t="s">
        <v>116</v>
      </c>
      <c r="F357" s="175"/>
      <c r="G357" s="282" t="s">
        <v>67</v>
      </c>
      <c r="H357" s="377"/>
      <c r="I357" s="373" t="s">
        <v>67</v>
      </c>
      <c r="J357" s="377"/>
      <c r="K357" s="377"/>
      <c r="L357" s="377"/>
      <c r="M357" s="377"/>
      <c r="N357" s="377"/>
      <c r="O357" s="377"/>
      <c r="P357" s="377"/>
      <c r="Q357" s="377"/>
      <c r="R357" s="377"/>
      <c r="S357" s="296"/>
    </row>
    <row r="358" spans="1:19" ht="21" customHeight="1" x14ac:dyDescent="0.2">
      <c r="A358" s="76"/>
      <c r="B358" s="444" t="s">
        <v>427</v>
      </c>
      <c r="C358" s="494" t="s">
        <v>434</v>
      </c>
      <c r="D358" s="495"/>
      <c r="E358" s="102" t="s">
        <v>114</v>
      </c>
      <c r="F358" s="272">
        <f>SUM((F367,F370,F373,F376,F379,F382))</f>
        <v>0</v>
      </c>
      <c r="G358" s="273" t="s">
        <v>67</v>
      </c>
      <c r="H358" s="274">
        <f>SUM(H370,H376,H379,H382)</f>
        <v>0</v>
      </c>
      <c r="I358" s="92" t="s">
        <v>67</v>
      </c>
      <c r="J358" s="370"/>
      <c r="K358" s="370"/>
      <c r="L358" s="370"/>
      <c r="M358" s="370"/>
      <c r="N358" s="370"/>
      <c r="O358" s="370"/>
      <c r="P358" s="370"/>
      <c r="Q358" s="370"/>
      <c r="R358" s="370"/>
      <c r="S358" s="276"/>
    </row>
    <row r="359" spans="1:19" ht="21" customHeight="1" x14ac:dyDescent="0.2">
      <c r="A359" s="76"/>
      <c r="B359" s="445"/>
      <c r="C359" s="496"/>
      <c r="D359" s="497"/>
      <c r="E359" s="102" t="s">
        <v>115</v>
      </c>
      <c r="F359" s="277">
        <f>SUM((F368,F371,F374,F377,F380,F383))</f>
        <v>0</v>
      </c>
      <c r="G359" s="278" t="s">
        <v>67</v>
      </c>
      <c r="H359" s="279">
        <f>SUM(H371,H377,H380,H383)</f>
        <v>0</v>
      </c>
      <c r="I359" s="355" t="s">
        <v>67</v>
      </c>
      <c r="J359" s="358"/>
      <c r="K359" s="358"/>
      <c r="L359" s="358"/>
      <c r="M359" s="358"/>
      <c r="N359" s="358"/>
      <c r="O359" s="358"/>
      <c r="P359" s="358"/>
      <c r="Q359" s="358"/>
      <c r="R359" s="358"/>
      <c r="S359" s="286"/>
    </row>
    <row r="360" spans="1:19" ht="21" customHeight="1" x14ac:dyDescent="0.2">
      <c r="A360" s="76"/>
      <c r="B360" s="445"/>
      <c r="C360" s="496"/>
      <c r="D360" s="497"/>
      <c r="E360" s="114" t="s">
        <v>116</v>
      </c>
      <c r="F360" s="281">
        <f>SUM((F369,F372,F375,F378,F381,F384))</f>
        <v>0</v>
      </c>
      <c r="G360" s="282" t="s">
        <v>67</v>
      </c>
      <c r="H360" s="283">
        <f>SUM(H372,H378,H381,H384)</f>
        <v>0</v>
      </c>
      <c r="I360" s="373" t="s">
        <v>67</v>
      </c>
      <c r="J360" s="377"/>
      <c r="K360" s="377"/>
      <c r="L360" s="377"/>
      <c r="M360" s="377"/>
      <c r="N360" s="377"/>
      <c r="O360" s="377"/>
      <c r="P360" s="377"/>
      <c r="Q360" s="377"/>
      <c r="R360" s="377"/>
      <c r="S360" s="296"/>
    </row>
    <row r="361" spans="1:19" ht="21" customHeight="1" x14ac:dyDescent="0.2">
      <c r="A361" s="76"/>
      <c r="B361" s="445"/>
      <c r="C361" s="378"/>
      <c r="D361" s="487" t="s">
        <v>500</v>
      </c>
      <c r="E361" s="102" t="s">
        <v>114</v>
      </c>
      <c r="F361" s="275"/>
      <c r="G361" s="273" t="s">
        <v>67</v>
      </c>
      <c r="H361" s="370"/>
      <c r="I361" s="92" t="s">
        <v>67</v>
      </c>
      <c r="J361" s="370"/>
      <c r="K361" s="370"/>
      <c r="L361" s="370"/>
      <c r="M361" s="370"/>
      <c r="N361" s="370"/>
      <c r="O361" s="370"/>
      <c r="P361" s="370"/>
      <c r="Q361" s="370"/>
      <c r="R361" s="370"/>
      <c r="S361" s="276"/>
    </row>
    <row r="362" spans="1:19" ht="21" customHeight="1" x14ac:dyDescent="0.2">
      <c r="A362" s="76"/>
      <c r="B362" s="445"/>
      <c r="C362" s="365"/>
      <c r="D362" s="488"/>
      <c r="E362" s="102" t="s">
        <v>115</v>
      </c>
      <c r="F362" s="171"/>
      <c r="G362" s="278" t="s">
        <v>67</v>
      </c>
      <c r="H362" s="358"/>
      <c r="I362" s="106" t="s">
        <v>67</v>
      </c>
      <c r="J362" s="358"/>
      <c r="K362" s="358"/>
      <c r="L362" s="358"/>
      <c r="M362" s="358"/>
      <c r="N362" s="358"/>
      <c r="O362" s="358"/>
      <c r="P362" s="358"/>
      <c r="Q362" s="358"/>
      <c r="R362" s="358"/>
      <c r="S362" s="286"/>
    </row>
    <row r="363" spans="1:19" ht="21" customHeight="1" x14ac:dyDescent="0.2">
      <c r="A363" s="76"/>
      <c r="B363" s="445"/>
      <c r="C363" s="365"/>
      <c r="D363" s="489"/>
      <c r="E363" s="114" t="s">
        <v>116</v>
      </c>
      <c r="F363" s="175"/>
      <c r="G363" s="282" t="s">
        <v>67</v>
      </c>
      <c r="H363" s="377"/>
      <c r="I363" s="116" t="s">
        <v>67</v>
      </c>
      <c r="J363" s="377"/>
      <c r="K363" s="377"/>
      <c r="L363" s="377"/>
      <c r="M363" s="377"/>
      <c r="N363" s="377"/>
      <c r="O363" s="377"/>
      <c r="P363" s="377"/>
      <c r="Q363" s="377"/>
      <c r="R363" s="377"/>
      <c r="S363" s="296"/>
    </row>
    <row r="364" spans="1:19" ht="21" customHeight="1" x14ac:dyDescent="0.2">
      <c r="A364" s="76"/>
      <c r="B364" s="445"/>
      <c r="C364" s="365"/>
      <c r="D364" s="487" t="s">
        <v>440</v>
      </c>
      <c r="E364" s="102" t="s">
        <v>114</v>
      </c>
      <c r="F364" s="275"/>
      <c r="G364" s="273" t="s">
        <v>67</v>
      </c>
      <c r="H364" s="370"/>
      <c r="I364" s="92" t="s">
        <v>67</v>
      </c>
      <c r="J364" s="370"/>
      <c r="K364" s="370"/>
      <c r="L364" s="370"/>
      <c r="M364" s="370"/>
      <c r="N364" s="370"/>
      <c r="O364" s="370"/>
      <c r="P364" s="370"/>
      <c r="Q364" s="370"/>
      <c r="R364" s="370"/>
      <c r="S364" s="276"/>
    </row>
    <row r="365" spans="1:19" ht="21" customHeight="1" x14ac:dyDescent="0.2">
      <c r="A365" s="76"/>
      <c r="B365" s="445"/>
      <c r="C365" s="365"/>
      <c r="D365" s="488"/>
      <c r="E365" s="102" t="s">
        <v>115</v>
      </c>
      <c r="F365" s="171"/>
      <c r="G365" s="278" t="s">
        <v>67</v>
      </c>
      <c r="H365" s="358"/>
      <c r="I365" s="106" t="s">
        <v>67</v>
      </c>
      <c r="J365" s="358"/>
      <c r="K365" s="358"/>
      <c r="L365" s="358"/>
      <c r="M365" s="358"/>
      <c r="N365" s="358"/>
      <c r="O365" s="358"/>
      <c r="P365" s="358"/>
      <c r="Q365" s="358"/>
      <c r="R365" s="358"/>
      <c r="S365" s="286"/>
    </row>
    <row r="366" spans="1:19" ht="21" customHeight="1" x14ac:dyDescent="0.2">
      <c r="A366" s="76"/>
      <c r="B366" s="445"/>
      <c r="C366" s="367"/>
      <c r="D366" s="489"/>
      <c r="E366" s="114" t="s">
        <v>116</v>
      </c>
      <c r="F366" s="175"/>
      <c r="G366" s="282" t="s">
        <v>67</v>
      </c>
      <c r="H366" s="377"/>
      <c r="I366" s="116" t="s">
        <v>67</v>
      </c>
      <c r="J366" s="377"/>
      <c r="K366" s="377"/>
      <c r="L366" s="377"/>
      <c r="M366" s="377"/>
      <c r="N366" s="377"/>
      <c r="O366" s="377"/>
      <c r="P366" s="377"/>
      <c r="Q366" s="377"/>
      <c r="R366" s="377"/>
      <c r="S366" s="296"/>
    </row>
    <row r="367" spans="1:19" ht="21" customHeight="1" x14ac:dyDescent="0.2">
      <c r="A367" s="76"/>
      <c r="B367" s="445"/>
      <c r="C367" s="490" t="s">
        <v>474</v>
      </c>
      <c r="D367" s="416" t="s">
        <v>443</v>
      </c>
      <c r="E367" s="88" t="s">
        <v>114</v>
      </c>
      <c r="F367" s="275"/>
      <c r="G367" s="273" t="s">
        <v>67</v>
      </c>
      <c r="H367" s="129"/>
      <c r="I367" s="273"/>
      <c r="J367" s="370"/>
      <c r="K367" s="370"/>
      <c r="L367" s="370"/>
      <c r="M367" s="370"/>
      <c r="N367" s="370"/>
      <c r="O367" s="370"/>
      <c r="P367" s="370"/>
      <c r="Q367" s="370"/>
      <c r="R367" s="370"/>
      <c r="S367" s="276"/>
    </row>
    <row r="368" spans="1:19" ht="21" customHeight="1" x14ac:dyDescent="0.2">
      <c r="A368" s="76"/>
      <c r="B368" s="445"/>
      <c r="C368" s="573"/>
      <c r="D368" s="417"/>
      <c r="E368" s="102" t="s">
        <v>115</v>
      </c>
      <c r="F368" s="171"/>
      <c r="G368" s="287" t="s">
        <v>67</v>
      </c>
      <c r="H368" s="149"/>
      <c r="I368" s="285"/>
      <c r="J368" s="358"/>
      <c r="K368" s="358"/>
      <c r="L368" s="358"/>
      <c r="M368" s="358"/>
      <c r="N368" s="358"/>
      <c r="O368" s="358"/>
      <c r="P368" s="358"/>
      <c r="Q368" s="358"/>
      <c r="R368" s="358"/>
      <c r="S368" s="286"/>
    </row>
    <row r="369" spans="1:19" ht="21" customHeight="1" x14ac:dyDescent="0.2">
      <c r="A369" s="76"/>
      <c r="B369" s="445"/>
      <c r="C369" s="573"/>
      <c r="D369" s="418"/>
      <c r="E369" s="114" t="s">
        <v>116</v>
      </c>
      <c r="F369" s="175"/>
      <c r="G369" s="282" t="s">
        <v>67</v>
      </c>
      <c r="H369" s="297"/>
      <c r="I369" s="161"/>
      <c r="J369" s="377"/>
      <c r="K369" s="377"/>
      <c r="L369" s="377"/>
      <c r="M369" s="377"/>
      <c r="N369" s="377"/>
      <c r="O369" s="377"/>
      <c r="P369" s="377"/>
      <c r="Q369" s="377"/>
      <c r="R369" s="377"/>
      <c r="S369" s="296"/>
    </row>
    <row r="370" spans="1:19" ht="21" customHeight="1" x14ac:dyDescent="0.2">
      <c r="A370" s="76"/>
      <c r="B370" s="445"/>
      <c r="C370" s="573"/>
      <c r="D370" s="416" t="s">
        <v>475</v>
      </c>
      <c r="E370" s="88" t="s">
        <v>114</v>
      </c>
      <c r="F370" s="275"/>
      <c r="G370" s="273" t="s">
        <v>67</v>
      </c>
      <c r="H370" s="129"/>
      <c r="I370" s="273"/>
      <c r="J370" s="370"/>
      <c r="K370" s="370"/>
      <c r="L370" s="370"/>
      <c r="M370" s="370"/>
      <c r="N370" s="370"/>
      <c r="O370" s="370"/>
      <c r="P370" s="370"/>
      <c r="Q370" s="370"/>
      <c r="R370" s="370"/>
      <c r="S370" s="276"/>
    </row>
    <row r="371" spans="1:19" ht="21" customHeight="1" x14ac:dyDescent="0.2">
      <c r="A371" s="76"/>
      <c r="B371" s="445"/>
      <c r="C371" s="573"/>
      <c r="D371" s="417"/>
      <c r="E371" s="102" t="s">
        <v>115</v>
      </c>
      <c r="F371" s="171"/>
      <c r="G371" s="287" t="s">
        <v>67</v>
      </c>
      <c r="H371" s="149"/>
      <c r="I371" s="285"/>
      <c r="J371" s="358"/>
      <c r="K371" s="358"/>
      <c r="L371" s="358"/>
      <c r="M371" s="358"/>
      <c r="N371" s="358"/>
      <c r="O371" s="358"/>
      <c r="P371" s="358"/>
      <c r="Q371" s="358"/>
      <c r="R371" s="358"/>
      <c r="S371" s="286"/>
    </row>
    <row r="372" spans="1:19" ht="21" customHeight="1" x14ac:dyDescent="0.2">
      <c r="A372" s="76"/>
      <c r="B372" s="445"/>
      <c r="C372" s="573"/>
      <c r="D372" s="418"/>
      <c r="E372" s="114" t="s">
        <v>116</v>
      </c>
      <c r="F372" s="175"/>
      <c r="G372" s="282" t="s">
        <v>67</v>
      </c>
      <c r="H372" s="297"/>
      <c r="I372" s="161"/>
      <c r="J372" s="377"/>
      <c r="K372" s="377"/>
      <c r="L372" s="377"/>
      <c r="M372" s="377"/>
      <c r="N372" s="377"/>
      <c r="O372" s="377"/>
      <c r="P372" s="377"/>
      <c r="Q372" s="377"/>
      <c r="R372" s="377"/>
      <c r="S372" s="296"/>
    </row>
    <row r="373" spans="1:19" ht="21" customHeight="1" x14ac:dyDescent="0.2">
      <c r="A373" s="76"/>
      <c r="B373" s="445"/>
      <c r="C373" s="573"/>
      <c r="D373" s="416" t="s">
        <v>444</v>
      </c>
      <c r="E373" s="88" t="s">
        <v>114</v>
      </c>
      <c r="F373" s="275"/>
      <c r="G373" s="273" t="s">
        <v>67</v>
      </c>
      <c r="H373" s="129"/>
      <c r="I373" s="273"/>
      <c r="J373" s="370"/>
      <c r="K373" s="370"/>
      <c r="L373" s="370"/>
      <c r="M373" s="370"/>
      <c r="N373" s="370"/>
      <c r="O373" s="370"/>
      <c r="P373" s="370"/>
      <c r="Q373" s="370"/>
      <c r="R373" s="370"/>
      <c r="S373" s="276"/>
    </row>
    <row r="374" spans="1:19" ht="21" customHeight="1" x14ac:dyDescent="0.2">
      <c r="A374" s="76"/>
      <c r="B374" s="445"/>
      <c r="C374" s="573"/>
      <c r="D374" s="417"/>
      <c r="E374" s="102" t="s">
        <v>115</v>
      </c>
      <c r="F374" s="171"/>
      <c r="G374" s="287" t="s">
        <v>67</v>
      </c>
      <c r="H374" s="149"/>
      <c r="I374" s="285"/>
      <c r="J374" s="358"/>
      <c r="K374" s="358"/>
      <c r="L374" s="358"/>
      <c r="M374" s="358"/>
      <c r="N374" s="358"/>
      <c r="O374" s="358"/>
      <c r="P374" s="358"/>
      <c r="Q374" s="358"/>
      <c r="R374" s="358"/>
      <c r="S374" s="286"/>
    </row>
    <row r="375" spans="1:19" ht="21" customHeight="1" x14ac:dyDescent="0.2">
      <c r="A375" s="76"/>
      <c r="B375" s="445"/>
      <c r="C375" s="573"/>
      <c r="D375" s="418"/>
      <c r="E375" s="114" t="s">
        <v>116</v>
      </c>
      <c r="F375" s="175"/>
      <c r="G375" s="282" t="s">
        <v>67</v>
      </c>
      <c r="H375" s="297"/>
      <c r="I375" s="161"/>
      <c r="J375" s="377"/>
      <c r="K375" s="377"/>
      <c r="L375" s="377"/>
      <c r="M375" s="377"/>
      <c r="N375" s="377"/>
      <c r="O375" s="377"/>
      <c r="P375" s="377"/>
      <c r="Q375" s="377"/>
      <c r="R375" s="377"/>
      <c r="S375" s="296"/>
    </row>
    <row r="376" spans="1:19" ht="21" customHeight="1" x14ac:dyDescent="0.2">
      <c r="A376" s="76"/>
      <c r="B376" s="445"/>
      <c r="C376" s="573"/>
      <c r="D376" s="416" t="s">
        <v>495</v>
      </c>
      <c r="E376" s="88" t="s">
        <v>114</v>
      </c>
      <c r="F376" s="275"/>
      <c r="G376" s="273" t="s">
        <v>67</v>
      </c>
      <c r="H376" s="370"/>
      <c r="I376" s="92" t="s">
        <v>67</v>
      </c>
      <c r="J376" s="370"/>
      <c r="K376" s="370"/>
      <c r="L376" s="370"/>
      <c r="M376" s="370"/>
      <c r="N376" s="370"/>
      <c r="O376" s="370"/>
      <c r="P376" s="370"/>
      <c r="Q376" s="370"/>
      <c r="R376" s="370"/>
      <c r="S376" s="276"/>
    </row>
    <row r="377" spans="1:19" ht="21" customHeight="1" x14ac:dyDescent="0.2">
      <c r="A377" s="76"/>
      <c r="B377" s="445"/>
      <c r="C377" s="573"/>
      <c r="D377" s="417"/>
      <c r="E377" s="102" t="s">
        <v>115</v>
      </c>
      <c r="F377" s="171"/>
      <c r="G377" s="287" t="s">
        <v>67</v>
      </c>
      <c r="H377" s="358"/>
      <c r="I377" s="106" t="s">
        <v>67</v>
      </c>
      <c r="J377" s="358"/>
      <c r="K377" s="358"/>
      <c r="L377" s="358"/>
      <c r="M377" s="358"/>
      <c r="N377" s="358"/>
      <c r="O377" s="358"/>
      <c r="P377" s="358"/>
      <c r="Q377" s="358"/>
      <c r="R377" s="358"/>
      <c r="S377" s="286"/>
    </row>
    <row r="378" spans="1:19" ht="21" customHeight="1" x14ac:dyDescent="0.2">
      <c r="A378" s="76"/>
      <c r="B378" s="445"/>
      <c r="C378" s="573"/>
      <c r="D378" s="418"/>
      <c r="E378" s="114" t="s">
        <v>116</v>
      </c>
      <c r="F378" s="175"/>
      <c r="G378" s="282" t="s">
        <v>67</v>
      </c>
      <c r="H378" s="377"/>
      <c r="I378" s="116" t="s">
        <v>67</v>
      </c>
      <c r="J378" s="377"/>
      <c r="K378" s="377"/>
      <c r="L378" s="377"/>
      <c r="M378" s="377"/>
      <c r="N378" s="377"/>
      <c r="O378" s="377"/>
      <c r="P378" s="377"/>
      <c r="Q378" s="377"/>
      <c r="R378" s="377"/>
      <c r="S378" s="296"/>
    </row>
    <row r="379" spans="1:19" ht="21" customHeight="1" x14ac:dyDescent="0.2">
      <c r="A379" s="76"/>
      <c r="B379" s="445"/>
      <c r="C379" s="573"/>
      <c r="D379" s="498" t="s">
        <v>477</v>
      </c>
      <c r="E379" s="88" t="s">
        <v>114</v>
      </c>
      <c r="F379" s="275"/>
      <c r="G379" s="273" t="s">
        <v>67</v>
      </c>
      <c r="H379" s="370"/>
      <c r="I379" s="92" t="s">
        <v>67</v>
      </c>
      <c r="J379" s="370"/>
      <c r="K379" s="370"/>
      <c r="L379" s="370"/>
      <c r="M379" s="370"/>
      <c r="N379" s="370"/>
      <c r="O379" s="370"/>
      <c r="P379" s="370"/>
      <c r="Q379" s="370"/>
      <c r="R379" s="370"/>
      <c r="S379" s="276"/>
    </row>
    <row r="380" spans="1:19" ht="21" customHeight="1" x14ac:dyDescent="0.2">
      <c r="A380" s="76"/>
      <c r="B380" s="445"/>
      <c r="C380" s="573"/>
      <c r="D380" s="499"/>
      <c r="E380" s="102" t="s">
        <v>115</v>
      </c>
      <c r="F380" s="171"/>
      <c r="G380" s="278" t="s">
        <v>67</v>
      </c>
      <c r="H380" s="358"/>
      <c r="I380" s="106" t="s">
        <v>67</v>
      </c>
      <c r="J380" s="358"/>
      <c r="K380" s="358"/>
      <c r="L380" s="358"/>
      <c r="M380" s="358"/>
      <c r="N380" s="358"/>
      <c r="O380" s="358"/>
      <c r="P380" s="358"/>
      <c r="Q380" s="358"/>
      <c r="R380" s="358"/>
      <c r="S380" s="286"/>
    </row>
    <row r="381" spans="1:19" ht="21" customHeight="1" x14ac:dyDescent="0.2">
      <c r="A381" s="76"/>
      <c r="B381" s="445"/>
      <c r="C381" s="573"/>
      <c r="D381" s="500"/>
      <c r="E381" s="114" t="s">
        <v>116</v>
      </c>
      <c r="F381" s="175"/>
      <c r="G381" s="282" t="s">
        <v>67</v>
      </c>
      <c r="H381" s="377"/>
      <c r="I381" s="116" t="s">
        <v>67</v>
      </c>
      <c r="J381" s="377"/>
      <c r="K381" s="377"/>
      <c r="L381" s="377"/>
      <c r="M381" s="377"/>
      <c r="N381" s="377"/>
      <c r="O381" s="377"/>
      <c r="P381" s="377"/>
      <c r="Q381" s="377"/>
      <c r="R381" s="377"/>
      <c r="S381" s="296"/>
    </row>
    <row r="382" spans="1:19" ht="21" customHeight="1" x14ac:dyDescent="0.2">
      <c r="A382" s="76"/>
      <c r="B382" s="445"/>
      <c r="C382" s="567"/>
      <c r="D382" s="501" t="s">
        <v>480</v>
      </c>
      <c r="E382" s="88" t="s">
        <v>114</v>
      </c>
      <c r="F382" s="275"/>
      <c r="G382" s="273" t="s">
        <v>67</v>
      </c>
      <c r="H382" s="370"/>
      <c r="I382" s="92" t="s">
        <v>67</v>
      </c>
      <c r="J382" s="370"/>
      <c r="K382" s="370"/>
      <c r="L382" s="370"/>
      <c r="M382" s="370"/>
      <c r="N382" s="370"/>
      <c r="O382" s="370"/>
      <c r="P382" s="370"/>
      <c r="Q382" s="370"/>
      <c r="R382" s="370"/>
      <c r="S382" s="276"/>
    </row>
    <row r="383" spans="1:19" ht="21" customHeight="1" x14ac:dyDescent="0.2">
      <c r="A383" s="76"/>
      <c r="B383" s="445"/>
      <c r="C383" s="567"/>
      <c r="D383" s="502"/>
      <c r="E383" s="102" t="s">
        <v>115</v>
      </c>
      <c r="F383" s="171"/>
      <c r="G383" s="278" t="s">
        <v>67</v>
      </c>
      <c r="H383" s="358"/>
      <c r="I383" s="355" t="s">
        <v>67</v>
      </c>
      <c r="J383" s="358"/>
      <c r="K383" s="358"/>
      <c r="L383" s="358"/>
      <c r="M383" s="358"/>
      <c r="N383" s="358"/>
      <c r="O383" s="358"/>
      <c r="P383" s="358"/>
      <c r="Q383" s="358"/>
      <c r="R383" s="358"/>
      <c r="S383" s="286"/>
    </row>
    <row r="384" spans="1:19" ht="21" customHeight="1" x14ac:dyDescent="0.2">
      <c r="A384" s="76"/>
      <c r="B384" s="446"/>
      <c r="C384" s="569"/>
      <c r="D384" s="502"/>
      <c r="E384" s="114" t="s">
        <v>116</v>
      </c>
      <c r="F384" s="175"/>
      <c r="G384" s="282" t="s">
        <v>67</v>
      </c>
      <c r="H384" s="377"/>
      <c r="I384" s="373" t="s">
        <v>67</v>
      </c>
      <c r="J384" s="377"/>
      <c r="K384" s="377"/>
      <c r="L384" s="377"/>
      <c r="M384" s="377"/>
      <c r="N384" s="377"/>
      <c r="O384" s="377"/>
      <c r="P384" s="377"/>
      <c r="Q384" s="377"/>
      <c r="R384" s="377"/>
      <c r="S384" s="296"/>
    </row>
    <row r="385" spans="1:19" ht="21" customHeight="1" x14ac:dyDescent="0.2">
      <c r="A385" s="76"/>
      <c r="B385" s="444" t="s">
        <v>428</v>
      </c>
      <c r="C385" s="494" t="s">
        <v>435</v>
      </c>
      <c r="D385" s="495"/>
      <c r="E385" s="102" t="s">
        <v>114</v>
      </c>
      <c r="F385" s="272">
        <f>SUM((F394,F397,F400,F403,F406,F409))</f>
        <v>0</v>
      </c>
      <c r="G385" s="273" t="s">
        <v>67</v>
      </c>
      <c r="H385" s="274">
        <f>SUM(H397,H403,H406,H409)</f>
        <v>0</v>
      </c>
      <c r="I385" s="92" t="s">
        <v>67</v>
      </c>
      <c r="J385" s="370"/>
      <c r="K385" s="370"/>
      <c r="L385" s="370"/>
      <c r="M385" s="370"/>
      <c r="N385" s="370"/>
      <c r="O385" s="370"/>
      <c r="P385" s="370"/>
      <c r="Q385" s="370"/>
      <c r="R385" s="370"/>
      <c r="S385" s="276"/>
    </row>
    <row r="386" spans="1:19" ht="21" customHeight="1" x14ac:dyDescent="0.2">
      <c r="A386" s="76"/>
      <c r="B386" s="445"/>
      <c r="C386" s="496"/>
      <c r="D386" s="497"/>
      <c r="E386" s="102" t="s">
        <v>115</v>
      </c>
      <c r="F386" s="277">
        <f>SUM((F395,F398,F401,F404,F407,F410))</f>
        <v>0</v>
      </c>
      <c r="G386" s="278" t="s">
        <v>67</v>
      </c>
      <c r="H386" s="279">
        <f>SUM(H398,H404,H407,H410)</f>
        <v>0</v>
      </c>
      <c r="I386" s="355" t="s">
        <v>67</v>
      </c>
      <c r="J386" s="358"/>
      <c r="K386" s="358"/>
      <c r="L386" s="358"/>
      <c r="M386" s="358"/>
      <c r="N386" s="358"/>
      <c r="O386" s="358"/>
      <c r="P386" s="358"/>
      <c r="Q386" s="358"/>
      <c r="R386" s="358"/>
      <c r="S386" s="286"/>
    </row>
    <row r="387" spans="1:19" ht="21" customHeight="1" x14ac:dyDescent="0.2">
      <c r="A387" s="76"/>
      <c r="B387" s="445"/>
      <c r="C387" s="496"/>
      <c r="D387" s="497"/>
      <c r="E387" s="114" t="s">
        <v>116</v>
      </c>
      <c r="F387" s="281">
        <f>SUM((F396,F399,F402,F405,F408,F411))</f>
        <v>0</v>
      </c>
      <c r="G387" s="282" t="s">
        <v>67</v>
      </c>
      <c r="H387" s="283">
        <f>SUM(H399,H405,H408,H411)</f>
        <v>0</v>
      </c>
      <c r="I387" s="373" t="s">
        <v>67</v>
      </c>
      <c r="J387" s="377"/>
      <c r="K387" s="377"/>
      <c r="L387" s="377"/>
      <c r="M387" s="377"/>
      <c r="N387" s="377"/>
      <c r="O387" s="377"/>
      <c r="P387" s="377"/>
      <c r="Q387" s="377"/>
      <c r="R387" s="377"/>
      <c r="S387" s="296"/>
    </row>
    <row r="388" spans="1:19" ht="21" customHeight="1" x14ac:dyDescent="0.2">
      <c r="A388" s="76"/>
      <c r="B388" s="445"/>
      <c r="C388" s="378"/>
      <c r="D388" s="487" t="s">
        <v>487</v>
      </c>
      <c r="E388" s="102" t="s">
        <v>114</v>
      </c>
      <c r="F388" s="275"/>
      <c r="G388" s="273" t="s">
        <v>67</v>
      </c>
      <c r="H388" s="370"/>
      <c r="I388" s="92" t="s">
        <v>67</v>
      </c>
      <c r="J388" s="370"/>
      <c r="K388" s="370"/>
      <c r="L388" s="370"/>
      <c r="M388" s="370"/>
      <c r="N388" s="370"/>
      <c r="O388" s="370"/>
      <c r="P388" s="370"/>
      <c r="Q388" s="370"/>
      <c r="R388" s="370"/>
      <c r="S388" s="276"/>
    </row>
    <row r="389" spans="1:19" ht="21" customHeight="1" x14ac:dyDescent="0.2">
      <c r="A389" s="76"/>
      <c r="B389" s="445"/>
      <c r="C389" s="365"/>
      <c r="D389" s="488"/>
      <c r="E389" s="102" t="s">
        <v>115</v>
      </c>
      <c r="F389" s="171"/>
      <c r="G389" s="278" t="s">
        <v>67</v>
      </c>
      <c r="H389" s="358"/>
      <c r="I389" s="106" t="s">
        <v>67</v>
      </c>
      <c r="J389" s="358"/>
      <c r="K389" s="358"/>
      <c r="L389" s="358"/>
      <c r="M389" s="358"/>
      <c r="N389" s="358"/>
      <c r="O389" s="358"/>
      <c r="P389" s="358"/>
      <c r="Q389" s="358"/>
      <c r="R389" s="358"/>
      <c r="S389" s="286"/>
    </row>
    <row r="390" spans="1:19" ht="21" customHeight="1" x14ac:dyDescent="0.2">
      <c r="A390" s="76"/>
      <c r="B390" s="445"/>
      <c r="C390" s="365"/>
      <c r="D390" s="489"/>
      <c r="E390" s="114" t="s">
        <v>116</v>
      </c>
      <c r="F390" s="175"/>
      <c r="G390" s="282" t="s">
        <v>67</v>
      </c>
      <c r="H390" s="377"/>
      <c r="I390" s="116" t="s">
        <v>67</v>
      </c>
      <c r="J390" s="377"/>
      <c r="K390" s="377"/>
      <c r="L390" s="377"/>
      <c r="M390" s="377"/>
      <c r="N390" s="377"/>
      <c r="O390" s="377"/>
      <c r="P390" s="377"/>
      <c r="Q390" s="377"/>
      <c r="R390" s="377"/>
      <c r="S390" s="296"/>
    </row>
    <row r="391" spans="1:19" ht="21" customHeight="1" x14ac:dyDescent="0.2">
      <c r="A391" s="76"/>
      <c r="B391" s="445"/>
      <c r="C391" s="365"/>
      <c r="D391" s="487" t="s">
        <v>441</v>
      </c>
      <c r="E391" s="102" t="s">
        <v>114</v>
      </c>
      <c r="F391" s="275"/>
      <c r="G391" s="273" t="s">
        <v>67</v>
      </c>
      <c r="H391" s="370"/>
      <c r="I391" s="92" t="s">
        <v>67</v>
      </c>
      <c r="J391" s="370"/>
      <c r="K391" s="370"/>
      <c r="L391" s="370"/>
      <c r="M391" s="370"/>
      <c r="N391" s="370"/>
      <c r="O391" s="370"/>
      <c r="P391" s="370"/>
      <c r="Q391" s="370"/>
      <c r="R391" s="370"/>
      <c r="S391" s="276"/>
    </row>
    <row r="392" spans="1:19" ht="21" customHeight="1" x14ac:dyDescent="0.2">
      <c r="A392" s="76"/>
      <c r="B392" s="445"/>
      <c r="C392" s="365"/>
      <c r="D392" s="488"/>
      <c r="E392" s="102" t="s">
        <v>115</v>
      </c>
      <c r="F392" s="171"/>
      <c r="G392" s="278" t="s">
        <v>67</v>
      </c>
      <c r="H392" s="358"/>
      <c r="I392" s="106" t="s">
        <v>67</v>
      </c>
      <c r="J392" s="358"/>
      <c r="K392" s="358"/>
      <c r="L392" s="358"/>
      <c r="M392" s="358"/>
      <c r="N392" s="358"/>
      <c r="O392" s="358"/>
      <c r="P392" s="358"/>
      <c r="Q392" s="358"/>
      <c r="R392" s="358"/>
      <c r="S392" s="286"/>
    </row>
    <row r="393" spans="1:19" ht="21" customHeight="1" x14ac:dyDescent="0.2">
      <c r="A393" s="76"/>
      <c r="B393" s="445"/>
      <c r="C393" s="367"/>
      <c r="D393" s="489"/>
      <c r="E393" s="114" t="s">
        <v>116</v>
      </c>
      <c r="F393" s="175"/>
      <c r="G393" s="282" t="s">
        <v>67</v>
      </c>
      <c r="H393" s="377"/>
      <c r="I393" s="116" t="s">
        <v>67</v>
      </c>
      <c r="J393" s="377"/>
      <c r="K393" s="377"/>
      <c r="L393" s="377"/>
      <c r="M393" s="377"/>
      <c r="N393" s="377"/>
      <c r="O393" s="377"/>
      <c r="P393" s="377"/>
      <c r="Q393" s="377"/>
      <c r="R393" s="377"/>
      <c r="S393" s="296"/>
    </row>
    <row r="394" spans="1:19" ht="21" customHeight="1" x14ac:dyDescent="0.2">
      <c r="A394" s="76"/>
      <c r="B394" s="445"/>
      <c r="C394" s="490" t="s">
        <v>474</v>
      </c>
      <c r="D394" s="416" t="s">
        <v>443</v>
      </c>
      <c r="E394" s="88" t="s">
        <v>114</v>
      </c>
      <c r="F394" s="275"/>
      <c r="G394" s="273" t="s">
        <v>67</v>
      </c>
      <c r="H394" s="129"/>
      <c r="I394" s="273"/>
      <c r="J394" s="370"/>
      <c r="K394" s="370"/>
      <c r="L394" s="370"/>
      <c r="M394" s="370"/>
      <c r="N394" s="370"/>
      <c r="O394" s="370"/>
      <c r="P394" s="370"/>
      <c r="Q394" s="370"/>
      <c r="R394" s="370"/>
      <c r="S394" s="276"/>
    </row>
    <row r="395" spans="1:19" ht="21" customHeight="1" x14ac:dyDescent="0.2">
      <c r="A395" s="76"/>
      <c r="B395" s="445"/>
      <c r="C395" s="573"/>
      <c r="D395" s="417"/>
      <c r="E395" s="102" t="s">
        <v>115</v>
      </c>
      <c r="F395" s="171"/>
      <c r="G395" s="287" t="s">
        <v>67</v>
      </c>
      <c r="H395" s="149"/>
      <c r="I395" s="285"/>
      <c r="J395" s="358"/>
      <c r="K395" s="358"/>
      <c r="L395" s="358"/>
      <c r="M395" s="358"/>
      <c r="N395" s="358"/>
      <c r="O395" s="358"/>
      <c r="P395" s="358"/>
      <c r="Q395" s="358"/>
      <c r="R395" s="358"/>
      <c r="S395" s="286"/>
    </row>
    <row r="396" spans="1:19" ht="21" customHeight="1" x14ac:dyDescent="0.2">
      <c r="A396" s="76"/>
      <c r="B396" s="445"/>
      <c r="C396" s="573"/>
      <c r="D396" s="418"/>
      <c r="E396" s="114" t="s">
        <v>116</v>
      </c>
      <c r="F396" s="175"/>
      <c r="G396" s="282" t="s">
        <v>67</v>
      </c>
      <c r="H396" s="297"/>
      <c r="I396" s="161"/>
      <c r="J396" s="377"/>
      <c r="K396" s="377"/>
      <c r="L396" s="377"/>
      <c r="M396" s="377"/>
      <c r="N396" s="377"/>
      <c r="O396" s="377"/>
      <c r="P396" s="377"/>
      <c r="Q396" s="377"/>
      <c r="R396" s="377"/>
      <c r="S396" s="296"/>
    </row>
    <row r="397" spans="1:19" ht="21" customHeight="1" x14ac:dyDescent="0.2">
      <c r="A397" s="76"/>
      <c r="B397" s="445"/>
      <c r="C397" s="573"/>
      <c r="D397" s="416" t="s">
        <v>475</v>
      </c>
      <c r="E397" s="88" t="s">
        <v>114</v>
      </c>
      <c r="F397" s="275"/>
      <c r="G397" s="273" t="s">
        <v>67</v>
      </c>
      <c r="H397" s="129"/>
      <c r="I397" s="273"/>
      <c r="J397" s="370"/>
      <c r="K397" s="370"/>
      <c r="L397" s="370"/>
      <c r="M397" s="370"/>
      <c r="N397" s="370"/>
      <c r="O397" s="370"/>
      <c r="P397" s="370"/>
      <c r="Q397" s="370"/>
      <c r="R397" s="370"/>
      <c r="S397" s="276"/>
    </row>
    <row r="398" spans="1:19" ht="21" customHeight="1" x14ac:dyDescent="0.2">
      <c r="A398" s="76"/>
      <c r="B398" s="445"/>
      <c r="C398" s="573"/>
      <c r="D398" s="417"/>
      <c r="E398" s="102" t="s">
        <v>115</v>
      </c>
      <c r="F398" s="171"/>
      <c r="G398" s="287" t="s">
        <v>67</v>
      </c>
      <c r="H398" s="149"/>
      <c r="I398" s="285"/>
      <c r="J398" s="358"/>
      <c r="K398" s="358"/>
      <c r="L398" s="358"/>
      <c r="M398" s="358"/>
      <c r="N398" s="358"/>
      <c r="O398" s="358"/>
      <c r="P398" s="358"/>
      <c r="Q398" s="358"/>
      <c r="R398" s="358"/>
      <c r="S398" s="286"/>
    </row>
    <row r="399" spans="1:19" ht="21" customHeight="1" x14ac:dyDescent="0.2">
      <c r="A399" s="76"/>
      <c r="B399" s="445"/>
      <c r="C399" s="573"/>
      <c r="D399" s="418"/>
      <c r="E399" s="114" t="s">
        <v>116</v>
      </c>
      <c r="F399" s="175"/>
      <c r="G399" s="282" t="s">
        <v>67</v>
      </c>
      <c r="H399" s="297"/>
      <c r="I399" s="161"/>
      <c r="J399" s="377"/>
      <c r="K399" s="377"/>
      <c r="L399" s="377"/>
      <c r="M399" s="377"/>
      <c r="N399" s="377"/>
      <c r="O399" s="377"/>
      <c r="P399" s="377"/>
      <c r="Q399" s="377"/>
      <c r="R399" s="377"/>
      <c r="S399" s="296"/>
    </row>
    <row r="400" spans="1:19" ht="21" customHeight="1" x14ac:dyDescent="0.2">
      <c r="A400" s="76"/>
      <c r="B400" s="445"/>
      <c r="C400" s="573"/>
      <c r="D400" s="416" t="s">
        <v>444</v>
      </c>
      <c r="E400" s="88" t="s">
        <v>114</v>
      </c>
      <c r="F400" s="275"/>
      <c r="G400" s="273" t="s">
        <v>67</v>
      </c>
      <c r="H400" s="129"/>
      <c r="I400" s="273"/>
      <c r="J400" s="370"/>
      <c r="K400" s="370"/>
      <c r="L400" s="370"/>
      <c r="M400" s="370"/>
      <c r="N400" s="370"/>
      <c r="O400" s="370"/>
      <c r="P400" s="370"/>
      <c r="Q400" s="370"/>
      <c r="R400" s="370"/>
      <c r="S400" s="276"/>
    </row>
    <row r="401" spans="1:19" ht="21" customHeight="1" x14ac:dyDescent="0.2">
      <c r="A401" s="76"/>
      <c r="B401" s="445"/>
      <c r="C401" s="573"/>
      <c r="D401" s="417"/>
      <c r="E401" s="102" t="s">
        <v>115</v>
      </c>
      <c r="F401" s="171"/>
      <c r="G401" s="287" t="s">
        <v>67</v>
      </c>
      <c r="H401" s="149"/>
      <c r="I401" s="285"/>
      <c r="J401" s="358"/>
      <c r="K401" s="358"/>
      <c r="L401" s="358"/>
      <c r="M401" s="358"/>
      <c r="N401" s="358"/>
      <c r="O401" s="358"/>
      <c r="P401" s="358"/>
      <c r="Q401" s="358"/>
      <c r="R401" s="358"/>
      <c r="S401" s="286"/>
    </row>
    <row r="402" spans="1:19" ht="21" customHeight="1" x14ac:dyDescent="0.2">
      <c r="A402" s="76"/>
      <c r="B402" s="445"/>
      <c r="C402" s="573"/>
      <c r="D402" s="418"/>
      <c r="E402" s="114" t="s">
        <v>116</v>
      </c>
      <c r="F402" s="175"/>
      <c r="G402" s="282" t="s">
        <v>67</v>
      </c>
      <c r="H402" s="297"/>
      <c r="I402" s="161"/>
      <c r="J402" s="377"/>
      <c r="K402" s="377"/>
      <c r="L402" s="377"/>
      <c r="M402" s="377"/>
      <c r="N402" s="377"/>
      <c r="O402" s="377"/>
      <c r="P402" s="377"/>
      <c r="Q402" s="377"/>
      <c r="R402" s="377"/>
      <c r="S402" s="296"/>
    </row>
    <row r="403" spans="1:19" ht="21" customHeight="1" x14ac:dyDescent="0.2">
      <c r="A403" s="76"/>
      <c r="B403" s="445"/>
      <c r="C403" s="573"/>
      <c r="D403" s="416" t="s">
        <v>495</v>
      </c>
      <c r="E403" s="88" t="s">
        <v>114</v>
      </c>
      <c r="F403" s="275"/>
      <c r="G403" s="273" t="s">
        <v>67</v>
      </c>
      <c r="H403" s="370"/>
      <c r="I403" s="92" t="s">
        <v>67</v>
      </c>
      <c r="J403" s="370"/>
      <c r="K403" s="370"/>
      <c r="L403" s="370"/>
      <c r="M403" s="370"/>
      <c r="N403" s="370"/>
      <c r="O403" s="370"/>
      <c r="P403" s="370"/>
      <c r="Q403" s="370"/>
      <c r="R403" s="370"/>
      <c r="S403" s="276"/>
    </row>
    <row r="404" spans="1:19" ht="21" customHeight="1" x14ac:dyDescent="0.2">
      <c r="A404" s="76"/>
      <c r="B404" s="445"/>
      <c r="C404" s="573"/>
      <c r="D404" s="417"/>
      <c r="E404" s="102" t="s">
        <v>115</v>
      </c>
      <c r="F404" s="171"/>
      <c r="G404" s="287" t="s">
        <v>67</v>
      </c>
      <c r="H404" s="358"/>
      <c r="I404" s="106" t="s">
        <v>67</v>
      </c>
      <c r="J404" s="358"/>
      <c r="K404" s="358"/>
      <c r="L404" s="358"/>
      <c r="M404" s="358"/>
      <c r="N404" s="358"/>
      <c r="O404" s="358"/>
      <c r="P404" s="358"/>
      <c r="Q404" s="358"/>
      <c r="R404" s="358"/>
      <c r="S404" s="286"/>
    </row>
    <row r="405" spans="1:19" ht="21" customHeight="1" x14ac:dyDescent="0.2">
      <c r="A405" s="76"/>
      <c r="B405" s="445"/>
      <c r="C405" s="573"/>
      <c r="D405" s="418"/>
      <c r="E405" s="114" t="s">
        <v>116</v>
      </c>
      <c r="F405" s="175"/>
      <c r="G405" s="282" t="s">
        <v>67</v>
      </c>
      <c r="H405" s="377"/>
      <c r="I405" s="116" t="s">
        <v>67</v>
      </c>
      <c r="J405" s="377"/>
      <c r="K405" s="377"/>
      <c r="L405" s="377"/>
      <c r="M405" s="377"/>
      <c r="N405" s="377"/>
      <c r="O405" s="377"/>
      <c r="P405" s="377"/>
      <c r="Q405" s="377"/>
      <c r="R405" s="377"/>
      <c r="S405" s="296"/>
    </row>
    <row r="406" spans="1:19" ht="21" customHeight="1" x14ac:dyDescent="0.2">
      <c r="A406" s="76"/>
      <c r="B406" s="445"/>
      <c r="C406" s="573"/>
      <c r="D406" s="498" t="s">
        <v>477</v>
      </c>
      <c r="E406" s="88" t="s">
        <v>114</v>
      </c>
      <c r="F406" s="275"/>
      <c r="G406" s="273" t="s">
        <v>67</v>
      </c>
      <c r="H406" s="370"/>
      <c r="I406" s="92" t="s">
        <v>67</v>
      </c>
      <c r="J406" s="370"/>
      <c r="K406" s="370"/>
      <c r="L406" s="370"/>
      <c r="M406" s="370"/>
      <c r="N406" s="370"/>
      <c r="O406" s="370"/>
      <c r="P406" s="370"/>
      <c r="Q406" s="370"/>
      <c r="R406" s="370"/>
      <c r="S406" s="276"/>
    </row>
    <row r="407" spans="1:19" ht="21" customHeight="1" x14ac:dyDescent="0.2">
      <c r="A407" s="76"/>
      <c r="B407" s="445"/>
      <c r="C407" s="573"/>
      <c r="D407" s="499"/>
      <c r="E407" s="102" t="s">
        <v>115</v>
      </c>
      <c r="F407" s="171"/>
      <c r="G407" s="278" t="s">
        <v>67</v>
      </c>
      <c r="H407" s="358"/>
      <c r="I407" s="106" t="s">
        <v>67</v>
      </c>
      <c r="J407" s="358"/>
      <c r="K407" s="358"/>
      <c r="L407" s="358"/>
      <c r="M407" s="358"/>
      <c r="N407" s="358"/>
      <c r="O407" s="358"/>
      <c r="P407" s="358"/>
      <c r="Q407" s="358"/>
      <c r="R407" s="358"/>
      <c r="S407" s="286"/>
    </row>
    <row r="408" spans="1:19" ht="21" customHeight="1" x14ac:dyDescent="0.2">
      <c r="A408" s="76"/>
      <c r="B408" s="445"/>
      <c r="C408" s="573"/>
      <c r="D408" s="500"/>
      <c r="E408" s="114" t="s">
        <v>116</v>
      </c>
      <c r="F408" s="175"/>
      <c r="G408" s="282" t="s">
        <v>67</v>
      </c>
      <c r="H408" s="377"/>
      <c r="I408" s="116" t="s">
        <v>67</v>
      </c>
      <c r="J408" s="377"/>
      <c r="K408" s="377"/>
      <c r="L408" s="377"/>
      <c r="M408" s="377"/>
      <c r="N408" s="377"/>
      <c r="O408" s="377"/>
      <c r="P408" s="377"/>
      <c r="Q408" s="377"/>
      <c r="R408" s="377"/>
      <c r="S408" s="296"/>
    </row>
    <row r="409" spans="1:19" ht="21" customHeight="1" x14ac:dyDescent="0.2">
      <c r="A409" s="76"/>
      <c r="B409" s="445"/>
      <c r="C409" s="567"/>
      <c r="D409" s="501" t="s">
        <v>481</v>
      </c>
      <c r="E409" s="88" t="s">
        <v>114</v>
      </c>
      <c r="F409" s="275"/>
      <c r="G409" s="273" t="s">
        <v>67</v>
      </c>
      <c r="H409" s="370"/>
      <c r="I409" s="92" t="s">
        <v>67</v>
      </c>
      <c r="J409" s="370"/>
      <c r="K409" s="370"/>
      <c r="L409" s="370"/>
      <c r="M409" s="370"/>
      <c r="N409" s="370"/>
      <c r="O409" s="370"/>
      <c r="P409" s="370"/>
      <c r="Q409" s="370"/>
      <c r="R409" s="370"/>
      <c r="S409" s="276"/>
    </row>
    <row r="410" spans="1:19" ht="21" customHeight="1" x14ac:dyDescent="0.2">
      <c r="A410" s="76"/>
      <c r="B410" s="445"/>
      <c r="C410" s="567"/>
      <c r="D410" s="502"/>
      <c r="E410" s="102" t="s">
        <v>115</v>
      </c>
      <c r="F410" s="171"/>
      <c r="G410" s="278" t="s">
        <v>67</v>
      </c>
      <c r="H410" s="358"/>
      <c r="I410" s="355" t="s">
        <v>67</v>
      </c>
      <c r="J410" s="358"/>
      <c r="K410" s="358"/>
      <c r="L410" s="358"/>
      <c r="M410" s="358"/>
      <c r="N410" s="358"/>
      <c r="O410" s="358"/>
      <c r="P410" s="358"/>
      <c r="Q410" s="358"/>
      <c r="R410" s="358"/>
      <c r="S410" s="286"/>
    </row>
    <row r="411" spans="1:19" ht="21" customHeight="1" x14ac:dyDescent="0.2">
      <c r="A411" s="76"/>
      <c r="B411" s="446"/>
      <c r="C411" s="569"/>
      <c r="D411" s="502"/>
      <c r="E411" s="114" t="s">
        <v>116</v>
      </c>
      <c r="F411" s="175"/>
      <c r="G411" s="282" t="s">
        <v>67</v>
      </c>
      <c r="H411" s="377"/>
      <c r="I411" s="373" t="s">
        <v>67</v>
      </c>
      <c r="J411" s="377"/>
      <c r="K411" s="377"/>
      <c r="L411" s="377"/>
      <c r="M411" s="377"/>
      <c r="N411" s="377"/>
      <c r="O411" s="377"/>
      <c r="P411" s="377"/>
      <c r="Q411" s="377"/>
      <c r="R411" s="377"/>
      <c r="S411" s="296"/>
    </row>
    <row r="412" spans="1:19" ht="21" customHeight="1" x14ac:dyDescent="0.2">
      <c r="A412" s="76"/>
      <c r="B412" s="444" t="s">
        <v>429</v>
      </c>
      <c r="C412" s="494" t="s">
        <v>501</v>
      </c>
      <c r="D412" s="495"/>
      <c r="E412" s="102" t="s">
        <v>114</v>
      </c>
      <c r="F412" s="272">
        <f>SUM((F421,F424,F427,F430,F433,F436))</f>
        <v>0</v>
      </c>
      <c r="G412" s="273" t="s">
        <v>67</v>
      </c>
      <c r="H412" s="274">
        <f>SUM(H424,H430,H433,H436)</f>
        <v>0</v>
      </c>
      <c r="I412" s="92" t="s">
        <v>67</v>
      </c>
      <c r="J412" s="370"/>
      <c r="K412" s="370"/>
      <c r="L412" s="370"/>
      <c r="M412" s="370"/>
      <c r="N412" s="370"/>
      <c r="O412" s="370"/>
      <c r="P412" s="370"/>
      <c r="Q412" s="370"/>
      <c r="R412" s="370"/>
      <c r="S412" s="276"/>
    </row>
    <row r="413" spans="1:19" ht="21" customHeight="1" x14ac:dyDescent="0.2">
      <c r="A413" s="76"/>
      <c r="B413" s="445"/>
      <c r="C413" s="496"/>
      <c r="D413" s="497"/>
      <c r="E413" s="102" t="s">
        <v>115</v>
      </c>
      <c r="F413" s="277">
        <f>SUM((F422,F425,F428,F431,F434,F437))</f>
        <v>0</v>
      </c>
      <c r="G413" s="278" t="s">
        <v>67</v>
      </c>
      <c r="H413" s="279">
        <f>SUM(H425,H431,H434,H437)</f>
        <v>0</v>
      </c>
      <c r="I413" s="355" t="s">
        <v>67</v>
      </c>
      <c r="J413" s="358"/>
      <c r="K413" s="358"/>
      <c r="L413" s="358"/>
      <c r="M413" s="358"/>
      <c r="N413" s="358"/>
      <c r="O413" s="358"/>
      <c r="P413" s="358"/>
      <c r="Q413" s="358"/>
      <c r="R413" s="358"/>
      <c r="S413" s="286"/>
    </row>
    <row r="414" spans="1:19" ht="21" customHeight="1" x14ac:dyDescent="0.2">
      <c r="A414" s="76"/>
      <c r="B414" s="445"/>
      <c r="C414" s="496"/>
      <c r="D414" s="497"/>
      <c r="E414" s="114" t="s">
        <v>116</v>
      </c>
      <c r="F414" s="281">
        <f>SUM((F423,F426,F429,F432,F435,F438))</f>
        <v>0</v>
      </c>
      <c r="G414" s="282" t="s">
        <v>67</v>
      </c>
      <c r="H414" s="283">
        <f>SUM(H426,H432,H435,H438)</f>
        <v>0</v>
      </c>
      <c r="I414" s="373" t="s">
        <v>67</v>
      </c>
      <c r="J414" s="377"/>
      <c r="K414" s="377"/>
      <c r="L414" s="377"/>
      <c r="M414" s="377"/>
      <c r="N414" s="377"/>
      <c r="O414" s="377"/>
      <c r="P414" s="377"/>
      <c r="Q414" s="377"/>
      <c r="R414" s="377"/>
      <c r="S414" s="296"/>
    </row>
    <row r="415" spans="1:19" ht="21" customHeight="1" x14ac:dyDescent="0.2">
      <c r="A415" s="76"/>
      <c r="B415" s="445"/>
      <c r="C415" s="378"/>
      <c r="D415" s="487" t="s">
        <v>489</v>
      </c>
      <c r="E415" s="102" t="s">
        <v>114</v>
      </c>
      <c r="F415" s="275"/>
      <c r="G415" s="273" t="s">
        <v>67</v>
      </c>
      <c r="H415" s="370"/>
      <c r="I415" s="92" t="s">
        <v>67</v>
      </c>
      <c r="J415" s="370"/>
      <c r="K415" s="370"/>
      <c r="L415" s="370"/>
      <c r="M415" s="370"/>
      <c r="N415" s="370"/>
      <c r="O415" s="370"/>
      <c r="P415" s="370"/>
      <c r="Q415" s="370"/>
      <c r="R415" s="370"/>
      <c r="S415" s="276"/>
    </row>
    <row r="416" spans="1:19" ht="21" customHeight="1" x14ac:dyDescent="0.2">
      <c r="A416" s="76"/>
      <c r="B416" s="445"/>
      <c r="C416" s="365"/>
      <c r="D416" s="488"/>
      <c r="E416" s="102" t="s">
        <v>115</v>
      </c>
      <c r="F416" s="171"/>
      <c r="G416" s="278" t="s">
        <v>67</v>
      </c>
      <c r="H416" s="358"/>
      <c r="I416" s="106" t="s">
        <v>67</v>
      </c>
      <c r="J416" s="358"/>
      <c r="K416" s="358"/>
      <c r="L416" s="358"/>
      <c r="M416" s="358"/>
      <c r="N416" s="358"/>
      <c r="O416" s="358"/>
      <c r="P416" s="358"/>
      <c r="Q416" s="358"/>
      <c r="R416" s="358"/>
      <c r="S416" s="286"/>
    </row>
    <row r="417" spans="1:19" ht="21" customHeight="1" x14ac:dyDescent="0.2">
      <c r="A417" s="76"/>
      <c r="B417" s="445"/>
      <c r="C417" s="365"/>
      <c r="D417" s="489"/>
      <c r="E417" s="114" t="s">
        <v>116</v>
      </c>
      <c r="F417" s="175"/>
      <c r="G417" s="282" t="s">
        <v>67</v>
      </c>
      <c r="H417" s="377"/>
      <c r="I417" s="116" t="s">
        <v>67</v>
      </c>
      <c r="J417" s="377"/>
      <c r="K417" s="377"/>
      <c r="L417" s="377"/>
      <c r="M417" s="377"/>
      <c r="N417" s="377"/>
      <c r="O417" s="377"/>
      <c r="P417" s="377"/>
      <c r="Q417" s="377"/>
      <c r="R417" s="377"/>
      <c r="S417" s="296"/>
    </row>
    <row r="418" spans="1:19" ht="21" customHeight="1" x14ac:dyDescent="0.2">
      <c r="A418" s="76"/>
      <c r="B418" s="445"/>
      <c r="C418" s="365"/>
      <c r="D418" s="487" t="s">
        <v>442</v>
      </c>
      <c r="E418" s="102" t="s">
        <v>114</v>
      </c>
      <c r="F418" s="275"/>
      <c r="G418" s="273" t="s">
        <v>67</v>
      </c>
      <c r="H418" s="370"/>
      <c r="I418" s="92" t="s">
        <v>67</v>
      </c>
      <c r="J418" s="370"/>
      <c r="K418" s="370"/>
      <c r="L418" s="370"/>
      <c r="M418" s="370"/>
      <c r="N418" s="370"/>
      <c r="O418" s="370"/>
      <c r="P418" s="370"/>
      <c r="Q418" s="370"/>
      <c r="R418" s="370"/>
      <c r="S418" s="276"/>
    </row>
    <row r="419" spans="1:19" ht="21" customHeight="1" x14ac:dyDescent="0.2">
      <c r="A419" s="76"/>
      <c r="B419" s="445"/>
      <c r="C419" s="365"/>
      <c r="D419" s="488"/>
      <c r="E419" s="102" t="s">
        <v>115</v>
      </c>
      <c r="F419" s="171"/>
      <c r="G419" s="278" t="s">
        <v>67</v>
      </c>
      <c r="H419" s="358"/>
      <c r="I419" s="106" t="s">
        <v>67</v>
      </c>
      <c r="J419" s="358"/>
      <c r="K419" s="358"/>
      <c r="L419" s="358"/>
      <c r="M419" s="358"/>
      <c r="N419" s="358"/>
      <c r="O419" s="358"/>
      <c r="P419" s="358"/>
      <c r="Q419" s="358"/>
      <c r="R419" s="358"/>
      <c r="S419" s="286"/>
    </row>
    <row r="420" spans="1:19" ht="21" customHeight="1" x14ac:dyDescent="0.2">
      <c r="A420" s="76"/>
      <c r="B420" s="445"/>
      <c r="C420" s="367"/>
      <c r="D420" s="489"/>
      <c r="E420" s="114" t="s">
        <v>116</v>
      </c>
      <c r="F420" s="175"/>
      <c r="G420" s="282" t="s">
        <v>67</v>
      </c>
      <c r="H420" s="377"/>
      <c r="I420" s="116" t="s">
        <v>67</v>
      </c>
      <c r="J420" s="377"/>
      <c r="K420" s="377"/>
      <c r="L420" s="377"/>
      <c r="M420" s="377"/>
      <c r="N420" s="377"/>
      <c r="O420" s="377"/>
      <c r="P420" s="377"/>
      <c r="Q420" s="377"/>
      <c r="R420" s="377"/>
      <c r="S420" s="296"/>
    </row>
    <row r="421" spans="1:19" ht="21" customHeight="1" x14ac:dyDescent="0.2">
      <c r="A421" s="76"/>
      <c r="B421" s="445"/>
      <c r="C421" s="490" t="s">
        <v>474</v>
      </c>
      <c r="D421" s="416" t="s">
        <v>443</v>
      </c>
      <c r="E421" s="88" t="s">
        <v>114</v>
      </c>
      <c r="F421" s="275"/>
      <c r="G421" s="273" t="s">
        <v>67</v>
      </c>
      <c r="H421" s="129"/>
      <c r="I421" s="273"/>
      <c r="J421" s="370"/>
      <c r="K421" s="370"/>
      <c r="L421" s="370"/>
      <c r="M421" s="370"/>
      <c r="N421" s="370"/>
      <c r="O421" s="370"/>
      <c r="P421" s="370"/>
      <c r="Q421" s="370"/>
      <c r="R421" s="370"/>
      <c r="S421" s="276"/>
    </row>
    <row r="422" spans="1:19" ht="21" customHeight="1" x14ac:dyDescent="0.2">
      <c r="A422" s="76"/>
      <c r="B422" s="445"/>
      <c r="C422" s="573"/>
      <c r="D422" s="417"/>
      <c r="E422" s="102" t="s">
        <v>115</v>
      </c>
      <c r="F422" s="171"/>
      <c r="G422" s="287" t="s">
        <v>67</v>
      </c>
      <c r="H422" s="149"/>
      <c r="I422" s="285"/>
      <c r="J422" s="358"/>
      <c r="K422" s="358"/>
      <c r="L422" s="358"/>
      <c r="M422" s="358"/>
      <c r="N422" s="358"/>
      <c r="O422" s="358"/>
      <c r="P422" s="358"/>
      <c r="Q422" s="358"/>
      <c r="R422" s="358"/>
      <c r="S422" s="286"/>
    </row>
    <row r="423" spans="1:19" ht="21" customHeight="1" x14ac:dyDescent="0.2">
      <c r="A423" s="76"/>
      <c r="B423" s="445"/>
      <c r="C423" s="573"/>
      <c r="D423" s="418"/>
      <c r="E423" s="114" t="s">
        <v>116</v>
      </c>
      <c r="F423" s="175"/>
      <c r="G423" s="282" t="s">
        <v>67</v>
      </c>
      <c r="H423" s="297"/>
      <c r="I423" s="161"/>
      <c r="J423" s="377"/>
      <c r="K423" s="377"/>
      <c r="L423" s="377"/>
      <c r="M423" s="377"/>
      <c r="N423" s="377"/>
      <c r="O423" s="377"/>
      <c r="P423" s="377"/>
      <c r="Q423" s="377"/>
      <c r="R423" s="377"/>
      <c r="S423" s="296"/>
    </row>
    <row r="424" spans="1:19" ht="21" customHeight="1" x14ac:dyDescent="0.2">
      <c r="A424" s="76"/>
      <c r="B424" s="445"/>
      <c r="C424" s="573"/>
      <c r="D424" s="416" t="s">
        <v>475</v>
      </c>
      <c r="E424" s="88" t="s">
        <v>114</v>
      </c>
      <c r="F424" s="275"/>
      <c r="G424" s="273" t="s">
        <v>67</v>
      </c>
      <c r="H424" s="129"/>
      <c r="I424" s="273"/>
      <c r="J424" s="370"/>
      <c r="K424" s="370"/>
      <c r="L424" s="370"/>
      <c r="M424" s="370"/>
      <c r="N424" s="370"/>
      <c r="O424" s="370"/>
      <c r="P424" s="370"/>
      <c r="Q424" s="370"/>
      <c r="R424" s="370"/>
      <c r="S424" s="276"/>
    </row>
    <row r="425" spans="1:19" ht="21" customHeight="1" x14ac:dyDescent="0.2">
      <c r="A425" s="76"/>
      <c r="B425" s="445"/>
      <c r="C425" s="573"/>
      <c r="D425" s="417"/>
      <c r="E425" s="102" t="s">
        <v>115</v>
      </c>
      <c r="F425" s="171"/>
      <c r="G425" s="287" t="s">
        <v>67</v>
      </c>
      <c r="H425" s="149"/>
      <c r="I425" s="285"/>
      <c r="J425" s="358"/>
      <c r="K425" s="358"/>
      <c r="L425" s="358"/>
      <c r="M425" s="358"/>
      <c r="N425" s="358"/>
      <c r="O425" s="358"/>
      <c r="P425" s="358"/>
      <c r="Q425" s="358"/>
      <c r="R425" s="358"/>
      <c r="S425" s="286"/>
    </row>
    <row r="426" spans="1:19" ht="21" customHeight="1" x14ac:dyDescent="0.2">
      <c r="A426" s="76"/>
      <c r="B426" s="445"/>
      <c r="C426" s="573"/>
      <c r="D426" s="418"/>
      <c r="E426" s="114" t="s">
        <v>116</v>
      </c>
      <c r="F426" s="175"/>
      <c r="G426" s="282" t="s">
        <v>67</v>
      </c>
      <c r="H426" s="297"/>
      <c r="I426" s="161"/>
      <c r="J426" s="377"/>
      <c r="K426" s="377"/>
      <c r="L426" s="377"/>
      <c r="M426" s="377"/>
      <c r="N426" s="377"/>
      <c r="O426" s="377"/>
      <c r="P426" s="377"/>
      <c r="Q426" s="377"/>
      <c r="R426" s="377"/>
      <c r="S426" s="296"/>
    </row>
    <row r="427" spans="1:19" ht="21" customHeight="1" x14ac:dyDescent="0.2">
      <c r="A427" s="76"/>
      <c r="B427" s="445"/>
      <c r="C427" s="573"/>
      <c r="D427" s="416" t="s">
        <v>444</v>
      </c>
      <c r="E427" s="88" t="s">
        <v>114</v>
      </c>
      <c r="F427" s="275"/>
      <c r="G427" s="273" t="s">
        <v>67</v>
      </c>
      <c r="H427" s="129"/>
      <c r="I427" s="273"/>
      <c r="J427" s="370"/>
      <c r="K427" s="370"/>
      <c r="L427" s="370"/>
      <c r="M427" s="370"/>
      <c r="N427" s="370"/>
      <c r="O427" s="370"/>
      <c r="P427" s="370"/>
      <c r="Q427" s="370"/>
      <c r="R427" s="370"/>
      <c r="S427" s="276"/>
    </row>
    <row r="428" spans="1:19" ht="21" customHeight="1" x14ac:dyDescent="0.2">
      <c r="A428" s="76"/>
      <c r="B428" s="445"/>
      <c r="C428" s="573"/>
      <c r="D428" s="417"/>
      <c r="E428" s="102" t="s">
        <v>115</v>
      </c>
      <c r="F428" s="171"/>
      <c r="G428" s="287" t="s">
        <v>67</v>
      </c>
      <c r="H428" s="149"/>
      <c r="I428" s="285"/>
      <c r="J428" s="358"/>
      <c r="K428" s="358"/>
      <c r="L428" s="358"/>
      <c r="M428" s="358"/>
      <c r="N428" s="358"/>
      <c r="O428" s="358"/>
      <c r="P428" s="358"/>
      <c r="Q428" s="358"/>
      <c r="R428" s="358"/>
      <c r="S428" s="286"/>
    </row>
    <row r="429" spans="1:19" ht="21" customHeight="1" x14ac:dyDescent="0.2">
      <c r="A429" s="76"/>
      <c r="B429" s="445"/>
      <c r="C429" s="573"/>
      <c r="D429" s="418"/>
      <c r="E429" s="114" t="s">
        <v>116</v>
      </c>
      <c r="F429" s="175"/>
      <c r="G429" s="282" t="s">
        <v>67</v>
      </c>
      <c r="H429" s="297"/>
      <c r="I429" s="161"/>
      <c r="J429" s="377"/>
      <c r="K429" s="377"/>
      <c r="L429" s="377"/>
      <c r="M429" s="377"/>
      <c r="N429" s="377"/>
      <c r="O429" s="377"/>
      <c r="P429" s="377"/>
      <c r="Q429" s="377"/>
      <c r="R429" s="377"/>
      <c r="S429" s="296"/>
    </row>
    <row r="430" spans="1:19" ht="21" customHeight="1" x14ac:dyDescent="0.2">
      <c r="A430" s="76"/>
      <c r="B430" s="445"/>
      <c r="C430" s="573"/>
      <c r="D430" s="416" t="s">
        <v>495</v>
      </c>
      <c r="E430" s="88" t="s">
        <v>114</v>
      </c>
      <c r="F430" s="275"/>
      <c r="G430" s="273" t="s">
        <v>67</v>
      </c>
      <c r="H430" s="370"/>
      <c r="I430" s="92" t="s">
        <v>67</v>
      </c>
      <c r="J430" s="370"/>
      <c r="K430" s="370"/>
      <c r="L430" s="370"/>
      <c r="M430" s="370"/>
      <c r="N430" s="370"/>
      <c r="O430" s="370"/>
      <c r="P430" s="370"/>
      <c r="Q430" s="370"/>
      <c r="R430" s="370"/>
      <c r="S430" s="276"/>
    </row>
    <row r="431" spans="1:19" ht="21" customHeight="1" x14ac:dyDescent="0.2">
      <c r="A431" s="76"/>
      <c r="B431" s="445"/>
      <c r="C431" s="573"/>
      <c r="D431" s="417"/>
      <c r="E431" s="102" t="s">
        <v>115</v>
      </c>
      <c r="F431" s="171"/>
      <c r="G431" s="287" t="s">
        <v>67</v>
      </c>
      <c r="H431" s="358"/>
      <c r="I431" s="106" t="s">
        <v>67</v>
      </c>
      <c r="J431" s="358"/>
      <c r="K431" s="358"/>
      <c r="L431" s="358"/>
      <c r="M431" s="358"/>
      <c r="N431" s="358"/>
      <c r="O431" s="358"/>
      <c r="P431" s="358"/>
      <c r="Q431" s="358"/>
      <c r="R431" s="358"/>
      <c r="S431" s="286"/>
    </row>
    <row r="432" spans="1:19" ht="21" customHeight="1" x14ac:dyDescent="0.2">
      <c r="A432" s="76"/>
      <c r="B432" s="445"/>
      <c r="C432" s="573"/>
      <c r="D432" s="418"/>
      <c r="E432" s="114" t="s">
        <v>116</v>
      </c>
      <c r="F432" s="175"/>
      <c r="G432" s="282" t="s">
        <v>67</v>
      </c>
      <c r="H432" s="377"/>
      <c r="I432" s="116" t="s">
        <v>67</v>
      </c>
      <c r="J432" s="377"/>
      <c r="K432" s="377"/>
      <c r="L432" s="377"/>
      <c r="M432" s="377"/>
      <c r="N432" s="377"/>
      <c r="O432" s="377"/>
      <c r="P432" s="377"/>
      <c r="Q432" s="377"/>
      <c r="R432" s="377"/>
      <c r="S432" s="296"/>
    </row>
    <row r="433" spans="1:19" ht="21" customHeight="1" x14ac:dyDescent="0.2">
      <c r="A433" s="76"/>
      <c r="B433" s="445"/>
      <c r="C433" s="573"/>
      <c r="D433" s="498" t="s">
        <v>477</v>
      </c>
      <c r="E433" s="88" t="s">
        <v>114</v>
      </c>
      <c r="F433" s="275"/>
      <c r="G433" s="273" t="s">
        <v>67</v>
      </c>
      <c r="H433" s="370"/>
      <c r="I433" s="92" t="s">
        <v>67</v>
      </c>
      <c r="J433" s="370"/>
      <c r="K433" s="370"/>
      <c r="L433" s="370"/>
      <c r="M433" s="370"/>
      <c r="N433" s="370"/>
      <c r="O433" s="370"/>
      <c r="P433" s="370"/>
      <c r="Q433" s="370"/>
      <c r="R433" s="370"/>
      <c r="S433" s="276"/>
    </row>
    <row r="434" spans="1:19" ht="21" customHeight="1" x14ac:dyDescent="0.2">
      <c r="A434" s="76"/>
      <c r="B434" s="445"/>
      <c r="C434" s="573"/>
      <c r="D434" s="499"/>
      <c r="E434" s="102" t="s">
        <v>115</v>
      </c>
      <c r="F434" s="171"/>
      <c r="G434" s="278" t="s">
        <v>67</v>
      </c>
      <c r="H434" s="358"/>
      <c r="I434" s="106" t="s">
        <v>67</v>
      </c>
      <c r="J434" s="358"/>
      <c r="K434" s="358"/>
      <c r="L434" s="358"/>
      <c r="M434" s="358"/>
      <c r="N434" s="358"/>
      <c r="O434" s="358"/>
      <c r="P434" s="358"/>
      <c r="Q434" s="358"/>
      <c r="R434" s="358"/>
      <c r="S434" s="286"/>
    </row>
    <row r="435" spans="1:19" ht="21" customHeight="1" x14ac:dyDescent="0.2">
      <c r="A435" s="76"/>
      <c r="B435" s="445"/>
      <c r="C435" s="573"/>
      <c r="D435" s="500"/>
      <c r="E435" s="114" t="s">
        <v>116</v>
      </c>
      <c r="F435" s="175"/>
      <c r="G435" s="282" t="s">
        <v>67</v>
      </c>
      <c r="H435" s="377"/>
      <c r="I435" s="116" t="s">
        <v>67</v>
      </c>
      <c r="J435" s="377"/>
      <c r="K435" s="377"/>
      <c r="L435" s="377"/>
      <c r="M435" s="377"/>
      <c r="N435" s="377"/>
      <c r="O435" s="377"/>
      <c r="P435" s="377"/>
      <c r="Q435" s="377"/>
      <c r="R435" s="377"/>
      <c r="S435" s="296"/>
    </row>
    <row r="436" spans="1:19" ht="21" customHeight="1" x14ac:dyDescent="0.2">
      <c r="A436" s="76"/>
      <c r="B436" s="445"/>
      <c r="C436" s="567"/>
      <c r="D436" s="501" t="s">
        <v>482</v>
      </c>
      <c r="E436" s="88" t="s">
        <v>114</v>
      </c>
      <c r="F436" s="275"/>
      <c r="G436" s="273" t="s">
        <v>67</v>
      </c>
      <c r="H436" s="370"/>
      <c r="I436" s="92" t="s">
        <v>67</v>
      </c>
      <c r="J436" s="370"/>
      <c r="K436" s="370"/>
      <c r="L436" s="370"/>
      <c r="M436" s="370"/>
      <c r="N436" s="370"/>
      <c r="O436" s="370"/>
      <c r="P436" s="370"/>
      <c r="Q436" s="370"/>
      <c r="R436" s="370"/>
      <c r="S436" s="276"/>
    </row>
    <row r="437" spans="1:19" ht="21" customHeight="1" x14ac:dyDescent="0.2">
      <c r="A437" s="76"/>
      <c r="B437" s="445"/>
      <c r="C437" s="567"/>
      <c r="D437" s="502"/>
      <c r="E437" s="102" t="s">
        <v>115</v>
      </c>
      <c r="F437" s="171"/>
      <c r="G437" s="278" t="s">
        <v>67</v>
      </c>
      <c r="H437" s="358"/>
      <c r="I437" s="355" t="s">
        <v>67</v>
      </c>
      <c r="J437" s="358"/>
      <c r="K437" s="358"/>
      <c r="L437" s="358"/>
      <c r="M437" s="358"/>
      <c r="N437" s="358"/>
      <c r="O437" s="358"/>
      <c r="P437" s="358"/>
      <c r="Q437" s="358"/>
      <c r="R437" s="358"/>
      <c r="S437" s="286"/>
    </row>
    <row r="438" spans="1:19" ht="21" customHeight="1" x14ac:dyDescent="0.2">
      <c r="A438" s="76"/>
      <c r="B438" s="446"/>
      <c r="C438" s="569"/>
      <c r="D438" s="502"/>
      <c r="E438" s="114" t="s">
        <v>116</v>
      </c>
      <c r="F438" s="175"/>
      <c r="G438" s="282" t="s">
        <v>67</v>
      </c>
      <c r="H438" s="377"/>
      <c r="I438" s="373" t="s">
        <v>67</v>
      </c>
      <c r="J438" s="377"/>
      <c r="K438" s="377"/>
      <c r="L438" s="377"/>
      <c r="M438" s="377"/>
      <c r="N438" s="377"/>
      <c r="O438" s="377"/>
      <c r="P438" s="377"/>
      <c r="Q438" s="377"/>
      <c r="R438" s="377"/>
      <c r="S438" s="296"/>
    </row>
    <row r="439" spans="1:19" ht="21" customHeight="1" x14ac:dyDescent="0.2">
      <c r="A439" s="76"/>
      <c r="B439" s="484" t="s">
        <v>288</v>
      </c>
      <c r="C439" s="485"/>
      <c r="D439" s="431"/>
      <c r="E439" s="432"/>
      <c r="F439" s="388">
        <f>SUM(F440:F441)</f>
        <v>0</v>
      </c>
      <c r="G439" s="380" t="s">
        <v>80</v>
      </c>
      <c r="H439" s="388">
        <f>SUM(H440:H441)</f>
        <v>0</v>
      </c>
      <c r="I439" s="381" t="s">
        <v>80</v>
      </c>
      <c r="J439" s="79"/>
      <c r="K439" s="79"/>
      <c r="L439" s="79"/>
      <c r="M439" s="79"/>
      <c r="N439" s="79"/>
      <c r="O439" s="79"/>
      <c r="P439" s="79"/>
      <c r="Q439" s="79"/>
      <c r="R439" s="79"/>
      <c r="S439" s="298"/>
    </row>
    <row r="440" spans="1:19" ht="21" customHeight="1" x14ac:dyDescent="0.2">
      <c r="A440" s="76"/>
      <c r="B440" s="359"/>
      <c r="C440" s="361"/>
      <c r="D440" s="461" t="s">
        <v>437</v>
      </c>
      <c r="E440" s="461"/>
      <c r="F440" s="79"/>
      <c r="G440" s="380" t="s">
        <v>80</v>
      </c>
      <c r="H440" s="79"/>
      <c r="I440" s="380" t="s">
        <v>80</v>
      </c>
      <c r="J440" s="79"/>
      <c r="K440" s="79"/>
      <c r="L440" s="79"/>
      <c r="M440" s="79"/>
      <c r="N440" s="79"/>
      <c r="O440" s="79"/>
      <c r="P440" s="79"/>
      <c r="Q440" s="79"/>
      <c r="R440" s="79"/>
      <c r="S440" s="298"/>
    </row>
    <row r="441" spans="1:19" ht="21" customHeight="1" x14ac:dyDescent="0.2">
      <c r="A441" s="76"/>
      <c r="B441" s="362"/>
      <c r="C441" s="364"/>
      <c r="D441" s="461" t="s">
        <v>436</v>
      </c>
      <c r="E441" s="461"/>
      <c r="F441" s="79"/>
      <c r="G441" s="380" t="s">
        <v>80</v>
      </c>
      <c r="H441" s="79"/>
      <c r="I441" s="380" t="s">
        <v>80</v>
      </c>
      <c r="J441" s="79"/>
      <c r="K441" s="79"/>
      <c r="L441" s="79"/>
      <c r="M441" s="79"/>
      <c r="N441" s="79"/>
      <c r="O441" s="79"/>
      <c r="P441" s="79"/>
      <c r="Q441" s="79"/>
      <c r="R441" s="79"/>
      <c r="S441" s="298"/>
    </row>
    <row r="442" spans="1:19" ht="21" customHeight="1" x14ac:dyDescent="0.2">
      <c r="A442" s="76"/>
      <c r="B442" s="430" t="s">
        <v>212</v>
      </c>
      <c r="C442" s="431"/>
      <c r="D442" s="431"/>
      <c r="E442" s="432"/>
      <c r="F442" s="79"/>
      <c r="G442" s="380" t="s">
        <v>213</v>
      </c>
      <c r="H442" s="79"/>
      <c r="I442" s="380" t="s">
        <v>213</v>
      </c>
      <c r="J442" s="79"/>
      <c r="K442" s="79"/>
      <c r="L442" s="79"/>
      <c r="M442" s="79"/>
      <c r="N442" s="79"/>
      <c r="O442" s="79"/>
      <c r="P442" s="79"/>
      <c r="Q442" s="79"/>
      <c r="R442" s="79"/>
      <c r="S442" s="298"/>
    </row>
    <row r="443" spans="1:19" ht="21" customHeight="1" x14ac:dyDescent="0.2">
      <c r="A443" s="368" t="s">
        <v>460</v>
      </c>
      <c r="B443" s="405" t="s">
        <v>191</v>
      </c>
      <c r="C443" s="406"/>
      <c r="D443" s="407"/>
      <c r="E443" s="92" t="s">
        <v>114</v>
      </c>
      <c r="F443" s="202"/>
      <c r="G443" s="380" t="s">
        <v>80</v>
      </c>
      <c r="H443" s="79"/>
      <c r="I443" s="380" t="s">
        <v>80</v>
      </c>
      <c r="J443" s="79"/>
      <c r="K443" s="79"/>
      <c r="L443" s="79"/>
      <c r="M443" s="79"/>
      <c r="N443" s="79"/>
      <c r="O443" s="79"/>
      <c r="P443" s="79"/>
      <c r="Q443" s="79"/>
      <c r="R443" s="79"/>
      <c r="S443" s="270"/>
    </row>
    <row r="444" spans="1:19" ht="21" customHeight="1" x14ac:dyDescent="0.2">
      <c r="A444" s="356"/>
      <c r="B444" s="408"/>
      <c r="C444" s="409"/>
      <c r="D444" s="410"/>
      <c r="E444" s="106" t="s">
        <v>115</v>
      </c>
      <c r="F444" s="202"/>
      <c r="G444" s="380" t="s">
        <v>542</v>
      </c>
      <c r="H444" s="79"/>
      <c r="I444" s="380" t="s">
        <v>542</v>
      </c>
      <c r="J444" s="79"/>
      <c r="K444" s="79"/>
      <c r="L444" s="79"/>
      <c r="M444" s="79"/>
      <c r="N444" s="79"/>
      <c r="O444" s="79"/>
      <c r="P444" s="79"/>
      <c r="Q444" s="79"/>
      <c r="R444" s="79"/>
      <c r="S444" s="270"/>
    </row>
    <row r="445" spans="1:19" ht="21" customHeight="1" x14ac:dyDescent="0.2">
      <c r="A445" s="87"/>
      <c r="B445" s="411"/>
      <c r="C445" s="412"/>
      <c r="D445" s="413"/>
      <c r="E445" s="116" t="s">
        <v>116</v>
      </c>
      <c r="F445" s="202"/>
      <c r="G445" s="380" t="s">
        <v>542</v>
      </c>
      <c r="H445" s="79"/>
      <c r="I445" s="380" t="s">
        <v>542</v>
      </c>
      <c r="J445" s="79"/>
      <c r="K445" s="79"/>
      <c r="L445" s="79"/>
      <c r="M445" s="79"/>
      <c r="N445" s="79"/>
      <c r="O445" s="79"/>
      <c r="P445" s="79"/>
      <c r="Q445" s="79"/>
      <c r="R445" s="79"/>
      <c r="S445" s="270"/>
    </row>
    <row r="446" spans="1:19" ht="21" customHeight="1" x14ac:dyDescent="0.2">
      <c r="A446" s="368" t="s">
        <v>497</v>
      </c>
      <c r="B446" s="430" t="s">
        <v>45</v>
      </c>
      <c r="C446" s="431"/>
      <c r="D446" s="431"/>
      <c r="E446" s="432"/>
      <c r="F446" s="79"/>
      <c r="G446" s="380" t="s">
        <v>72</v>
      </c>
      <c r="H446" s="79"/>
      <c r="I446" s="380" t="s">
        <v>72</v>
      </c>
      <c r="J446" s="79"/>
      <c r="K446" s="79"/>
      <c r="L446" s="79"/>
      <c r="M446" s="79"/>
      <c r="N446" s="79"/>
      <c r="O446" s="79"/>
      <c r="P446" s="79"/>
      <c r="Q446" s="79"/>
      <c r="R446" s="79"/>
      <c r="S446" s="298"/>
    </row>
    <row r="447" spans="1:19" ht="21" customHeight="1" x14ac:dyDescent="0.2">
      <c r="A447" s="76"/>
      <c r="B447" s="430" t="s">
        <v>46</v>
      </c>
      <c r="C447" s="431"/>
      <c r="D447" s="431"/>
      <c r="E447" s="432"/>
      <c r="F447" s="202"/>
      <c r="G447" s="380" t="s">
        <v>72</v>
      </c>
      <c r="H447" s="79"/>
      <c r="I447" s="380" t="s">
        <v>72</v>
      </c>
      <c r="J447" s="79"/>
      <c r="K447" s="79"/>
      <c r="L447" s="79"/>
      <c r="M447" s="79"/>
      <c r="N447" s="79"/>
      <c r="O447" s="79"/>
      <c r="P447" s="79"/>
      <c r="Q447" s="79"/>
      <c r="R447" s="79"/>
      <c r="S447" s="298"/>
    </row>
    <row r="448" spans="1:19" ht="21" customHeight="1" x14ac:dyDescent="0.2">
      <c r="A448" s="76"/>
      <c r="B448" s="430" t="s">
        <v>276</v>
      </c>
      <c r="C448" s="431"/>
      <c r="D448" s="431"/>
      <c r="E448" s="432"/>
      <c r="F448" s="202"/>
      <c r="G448" s="380" t="s">
        <v>277</v>
      </c>
      <c r="H448" s="79"/>
      <c r="I448" s="380" t="s">
        <v>277</v>
      </c>
      <c r="J448" s="79"/>
      <c r="K448" s="79"/>
      <c r="L448" s="79"/>
      <c r="M448" s="79"/>
      <c r="N448" s="79"/>
      <c r="O448" s="79"/>
      <c r="P448" s="79"/>
      <c r="Q448" s="79"/>
      <c r="R448" s="79"/>
      <c r="S448" s="298"/>
    </row>
    <row r="449" spans="1:19" ht="21" customHeight="1" x14ac:dyDescent="0.2">
      <c r="A449" s="179"/>
      <c r="B449" s="430" t="s">
        <v>345</v>
      </c>
      <c r="C449" s="431"/>
      <c r="D449" s="431"/>
      <c r="E449" s="432"/>
      <c r="F449" s="202"/>
      <c r="G449" s="380" t="s">
        <v>346</v>
      </c>
      <c r="H449" s="79"/>
      <c r="I449" s="380" t="s">
        <v>346</v>
      </c>
      <c r="J449" s="79"/>
      <c r="K449" s="79"/>
      <c r="L449" s="79"/>
      <c r="M449" s="79"/>
      <c r="N449" s="79"/>
      <c r="O449" s="79"/>
      <c r="P449" s="79"/>
      <c r="Q449" s="79"/>
      <c r="R449" s="79"/>
      <c r="S449" s="298"/>
    </row>
    <row r="450" spans="1:19" ht="21" customHeight="1" x14ac:dyDescent="0.2">
      <c r="A450" s="483" t="s">
        <v>462</v>
      </c>
      <c r="B450" s="430" t="s">
        <v>49</v>
      </c>
      <c r="C450" s="431"/>
      <c r="D450" s="431"/>
      <c r="E450" s="432"/>
      <c r="F450" s="202"/>
      <c r="G450" s="380" t="s">
        <v>73</v>
      </c>
      <c r="H450" s="79"/>
      <c r="I450" s="380" t="s">
        <v>73</v>
      </c>
      <c r="J450" s="79"/>
      <c r="K450" s="79"/>
      <c r="L450" s="79"/>
      <c r="M450" s="79"/>
      <c r="N450" s="79"/>
      <c r="O450" s="79"/>
      <c r="P450" s="79"/>
      <c r="Q450" s="79"/>
      <c r="R450" s="79"/>
      <c r="S450" s="298"/>
    </row>
    <row r="451" spans="1:19" ht="21" customHeight="1" x14ac:dyDescent="0.2">
      <c r="A451" s="455"/>
      <c r="B451" s="430" t="s">
        <v>223</v>
      </c>
      <c r="C451" s="431"/>
      <c r="D451" s="431"/>
      <c r="E451" s="432"/>
      <c r="F451" s="202"/>
      <c r="G451" s="380" t="s">
        <v>73</v>
      </c>
      <c r="H451" s="79"/>
      <c r="I451" s="380" t="s">
        <v>73</v>
      </c>
      <c r="J451" s="79"/>
      <c r="K451" s="79"/>
      <c r="L451" s="79"/>
      <c r="M451" s="79"/>
      <c r="N451" s="79"/>
      <c r="O451" s="79"/>
      <c r="P451" s="79"/>
      <c r="Q451" s="79"/>
      <c r="R451" s="79"/>
      <c r="S451" s="298"/>
    </row>
    <row r="452" spans="1:19" ht="21" customHeight="1" x14ac:dyDescent="0.2">
      <c r="A452" s="76"/>
      <c r="B452" s="430" t="s">
        <v>340</v>
      </c>
      <c r="C452" s="431"/>
      <c r="D452" s="431"/>
      <c r="E452" s="432"/>
      <c r="F452" s="202"/>
      <c r="G452" s="380" t="s">
        <v>277</v>
      </c>
      <c r="H452" s="79"/>
      <c r="I452" s="380" t="s">
        <v>277</v>
      </c>
      <c r="J452" s="79"/>
      <c r="K452" s="79"/>
      <c r="L452" s="79"/>
      <c r="M452" s="79"/>
      <c r="N452" s="79"/>
      <c r="O452" s="79"/>
      <c r="P452" s="79"/>
      <c r="Q452" s="79"/>
      <c r="R452" s="79"/>
      <c r="S452" s="271"/>
    </row>
    <row r="453" spans="1:19" ht="21" customHeight="1" x14ac:dyDescent="0.2">
      <c r="A453" s="76"/>
      <c r="B453" s="430" t="s">
        <v>189</v>
      </c>
      <c r="C453" s="431"/>
      <c r="D453" s="431"/>
      <c r="E453" s="432"/>
      <c r="F453" s="202"/>
      <c r="G453" s="380" t="s">
        <v>71</v>
      </c>
      <c r="H453" s="79"/>
      <c r="I453" s="380" t="s">
        <v>71</v>
      </c>
      <c r="J453" s="79"/>
      <c r="K453" s="79"/>
      <c r="L453" s="79"/>
      <c r="M453" s="79"/>
      <c r="N453" s="79"/>
      <c r="O453" s="79"/>
      <c r="P453" s="79"/>
      <c r="Q453" s="79"/>
      <c r="R453" s="79"/>
      <c r="S453" s="271"/>
    </row>
    <row r="454" spans="1:19" ht="21" customHeight="1" x14ac:dyDescent="0.2">
      <c r="A454" s="76"/>
      <c r="B454" s="484" t="s">
        <v>190</v>
      </c>
      <c r="C454" s="485"/>
      <c r="D454" s="485"/>
      <c r="E454" s="486"/>
      <c r="F454" s="388">
        <f>SUM(F455:F456)</f>
        <v>0</v>
      </c>
      <c r="G454" s="380" t="s">
        <v>71</v>
      </c>
      <c r="H454" s="388">
        <f>SUM(H455:H456)</f>
        <v>0</v>
      </c>
      <c r="I454" s="380" t="s">
        <v>71</v>
      </c>
      <c r="J454" s="79"/>
      <c r="K454" s="79"/>
      <c r="L454" s="79"/>
      <c r="M454" s="79"/>
      <c r="N454" s="79"/>
      <c r="O454" s="79"/>
      <c r="P454" s="79"/>
      <c r="Q454" s="79"/>
      <c r="R454" s="79"/>
      <c r="S454" s="271"/>
    </row>
    <row r="455" spans="1:19" ht="21" customHeight="1" x14ac:dyDescent="0.2">
      <c r="A455" s="76"/>
      <c r="B455" s="359"/>
      <c r="C455" s="360"/>
      <c r="D455" s="461" t="s">
        <v>437</v>
      </c>
      <c r="E455" s="461"/>
      <c r="F455" s="202"/>
      <c r="G455" s="380" t="s">
        <v>71</v>
      </c>
      <c r="H455" s="79"/>
      <c r="I455" s="380" t="s">
        <v>71</v>
      </c>
      <c r="J455" s="79"/>
      <c r="K455" s="79"/>
      <c r="L455" s="79"/>
      <c r="M455" s="79"/>
      <c r="N455" s="79"/>
      <c r="O455" s="79"/>
      <c r="P455" s="79"/>
      <c r="Q455" s="79"/>
      <c r="R455" s="79"/>
      <c r="S455" s="271"/>
    </row>
    <row r="456" spans="1:19" ht="21" customHeight="1" x14ac:dyDescent="0.2">
      <c r="A456" s="76"/>
      <c r="B456" s="362"/>
      <c r="C456" s="363"/>
      <c r="D456" s="461" t="s">
        <v>436</v>
      </c>
      <c r="E456" s="461"/>
      <c r="F456" s="202"/>
      <c r="G456" s="380" t="s">
        <v>71</v>
      </c>
      <c r="H456" s="79"/>
      <c r="I456" s="380" t="s">
        <v>71</v>
      </c>
      <c r="J456" s="79"/>
      <c r="K456" s="79"/>
      <c r="L456" s="79"/>
      <c r="M456" s="79"/>
      <c r="N456" s="79"/>
      <c r="O456" s="79"/>
      <c r="P456" s="79"/>
      <c r="Q456" s="79"/>
      <c r="R456" s="79"/>
      <c r="S456" s="271"/>
    </row>
    <row r="457" spans="1:19" ht="21" customHeight="1" x14ac:dyDescent="0.2">
      <c r="A457" s="76"/>
      <c r="B457" s="430" t="s">
        <v>47</v>
      </c>
      <c r="C457" s="431"/>
      <c r="D457" s="431"/>
      <c r="E457" s="432"/>
      <c r="F457" s="202"/>
      <c r="G457" s="380" t="s">
        <v>71</v>
      </c>
      <c r="H457" s="79"/>
      <c r="I457" s="380" t="s">
        <v>71</v>
      </c>
      <c r="J457" s="79"/>
      <c r="K457" s="79"/>
      <c r="L457" s="79"/>
      <c r="M457" s="79"/>
      <c r="N457" s="79"/>
      <c r="O457" s="79"/>
      <c r="P457" s="79"/>
      <c r="Q457" s="79"/>
      <c r="R457" s="79"/>
      <c r="S457" s="271"/>
    </row>
    <row r="458" spans="1:19" ht="21" customHeight="1" x14ac:dyDescent="0.2">
      <c r="A458" s="76"/>
      <c r="B458" s="430" t="s">
        <v>48</v>
      </c>
      <c r="C458" s="431"/>
      <c r="D458" s="431"/>
      <c r="E458" s="432"/>
      <c r="F458" s="202"/>
      <c r="G458" s="380" t="s">
        <v>71</v>
      </c>
      <c r="H458" s="79"/>
      <c r="I458" s="380" t="s">
        <v>71</v>
      </c>
      <c r="J458" s="79"/>
      <c r="K458" s="79"/>
      <c r="L458" s="79"/>
      <c r="M458" s="79"/>
      <c r="N458" s="79"/>
      <c r="O458" s="79"/>
      <c r="P458" s="79"/>
      <c r="Q458" s="79"/>
      <c r="R458" s="79"/>
      <c r="S458" s="271"/>
    </row>
    <row r="459" spans="1:19" ht="21" customHeight="1" x14ac:dyDescent="0.2">
      <c r="A459" s="356"/>
      <c r="B459" s="405" t="s">
        <v>321</v>
      </c>
      <c r="C459" s="406"/>
      <c r="D459" s="407"/>
      <c r="E459" s="88" t="s">
        <v>114</v>
      </c>
      <c r="F459" s="275"/>
      <c r="G459" s="273" t="s">
        <v>73</v>
      </c>
      <c r="H459" s="370"/>
      <c r="I459" s="273" t="s">
        <v>73</v>
      </c>
      <c r="J459" s="370"/>
      <c r="K459" s="370"/>
      <c r="L459" s="370"/>
      <c r="M459" s="370"/>
      <c r="N459" s="370"/>
      <c r="O459" s="370"/>
      <c r="P459" s="370"/>
      <c r="Q459" s="370"/>
      <c r="R459" s="370"/>
      <c r="S459" s="276"/>
    </row>
    <row r="460" spans="1:19" ht="21" customHeight="1" x14ac:dyDescent="0.2">
      <c r="A460" s="356"/>
      <c r="B460" s="408"/>
      <c r="C460" s="409"/>
      <c r="D460" s="410"/>
      <c r="E460" s="102" t="s">
        <v>115</v>
      </c>
      <c r="F460" s="170"/>
      <c r="G460" s="278" t="s">
        <v>73</v>
      </c>
      <c r="H460" s="372"/>
      <c r="I460" s="278" t="s">
        <v>73</v>
      </c>
      <c r="J460" s="372"/>
      <c r="K460" s="372"/>
      <c r="L460" s="372"/>
      <c r="M460" s="372"/>
      <c r="N460" s="372"/>
      <c r="O460" s="372"/>
      <c r="P460" s="372"/>
      <c r="Q460" s="372"/>
      <c r="R460" s="372"/>
      <c r="S460" s="280"/>
    </row>
    <row r="461" spans="1:19" ht="21" customHeight="1" x14ac:dyDescent="0.2">
      <c r="A461" s="76"/>
      <c r="B461" s="411"/>
      <c r="C461" s="412"/>
      <c r="D461" s="413"/>
      <c r="E461" s="114" t="s">
        <v>116</v>
      </c>
      <c r="F461" s="175"/>
      <c r="G461" s="282" t="s">
        <v>73</v>
      </c>
      <c r="H461" s="385"/>
      <c r="I461" s="282" t="s">
        <v>73</v>
      </c>
      <c r="J461" s="385"/>
      <c r="K461" s="385"/>
      <c r="L461" s="385"/>
      <c r="M461" s="385"/>
      <c r="N461" s="385"/>
      <c r="O461" s="385"/>
      <c r="P461" s="385"/>
      <c r="Q461" s="385"/>
      <c r="R461" s="385"/>
      <c r="S461" s="284"/>
    </row>
    <row r="462" spans="1:19" ht="21" customHeight="1" x14ac:dyDescent="0.2">
      <c r="A462" s="356"/>
      <c r="B462" s="405" t="s">
        <v>185</v>
      </c>
      <c r="C462" s="406"/>
      <c r="D462" s="407"/>
      <c r="E462" s="88" t="s">
        <v>114</v>
      </c>
      <c r="F462" s="370"/>
      <c r="G462" s="273" t="s">
        <v>73</v>
      </c>
      <c r="H462" s="370"/>
      <c r="I462" s="273" t="s">
        <v>73</v>
      </c>
      <c r="J462" s="370"/>
      <c r="K462" s="370"/>
      <c r="L462" s="370"/>
      <c r="M462" s="370"/>
      <c r="N462" s="370"/>
      <c r="O462" s="370"/>
      <c r="P462" s="370"/>
      <c r="Q462" s="370"/>
      <c r="R462" s="370"/>
      <c r="S462" s="276"/>
    </row>
    <row r="463" spans="1:19" ht="21" customHeight="1" x14ac:dyDescent="0.2">
      <c r="A463" s="356"/>
      <c r="B463" s="408"/>
      <c r="C463" s="409"/>
      <c r="D463" s="410"/>
      <c r="E463" s="102" t="s">
        <v>115</v>
      </c>
      <c r="F463" s="372"/>
      <c r="G463" s="278" t="s">
        <v>73</v>
      </c>
      <c r="H463" s="372"/>
      <c r="I463" s="278" t="s">
        <v>73</v>
      </c>
      <c r="J463" s="372"/>
      <c r="K463" s="372"/>
      <c r="L463" s="372"/>
      <c r="M463" s="372"/>
      <c r="N463" s="372"/>
      <c r="O463" s="372"/>
      <c r="P463" s="372"/>
      <c r="Q463" s="372"/>
      <c r="R463" s="372"/>
      <c r="S463" s="280"/>
    </row>
    <row r="464" spans="1:19" ht="21" customHeight="1" x14ac:dyDescent="0.2">
      <c r="A464" s="356"/>
      <c r="B464" s="411"/>
      <c r="C464" s="412"/>
      <c r="D464" s="413"/>
      <c r="E464" s="114" t="s">
        <v>116</v>
      </c>
      <c r="F464" s="385"/>
      <c r="G464" s="282" t="s">
        <v>73</v>
      </c>
      <c r="H464" s="385"/>
      <c r="I464" s="282" t="s">
        <v>73</v>
      </c>
      <c r="J464" s="385"/>
      <c r="K464" s="385"/>
      <c r="L464" s="385"/>
      <c r="M464" s="385"/>
      <c r="N464" s="385"/>
      <c r="O464" s="385"/>
      <c r="P464" s="385"/>
      <c r="Q464" s="385"/>
      <c r="R464" s="385"/>
      <c r="S464" s="284"/>
    </row>
    <row r="465" spans="1:19" ht="21" customHeight="1" x14ac:dyDescent="0.2">
      <c r="A465" s="356"/>
      <c r="B465" s="405" t="s">
        <v>186</v>
      </c>
      <c r="C465" s="406"/>
      <c r="D465" s="407"/>
      <c r="E465" s="88" t="s">
        <v>114</v>
      </c>
      <c r="F465" s="275"/>
      <c r="G465" s="273" t="s">
        <v>67</v>
      </c>
      <c r="H465" s="370"/>
      <c r="I465" s="273" t="s">
        <v>67</v>
      </c>
      <c r="J465" s="370"/>
      <c r="K465" s="370"/>
      <c r="L465" s="370"/>
      <c r="M465" s="370"/>
      <c r="N465" s="370"/>
      <c r="O465" s="370"/>
      <c r="P465" s="370"/>
      <c r="Q465" s="370"/>
      <c r="R465" s="370"/>
      <c r="S465" s="276"/>
    </row>
    <row r="466" spans="1:19" ht="21" customHeight="1" x14ac:dyDescent="0.2">
      <c r="A466" s="356"/>
      <c r="B466" s="408"/>
      <c r="C466" s="409"/>
      <c r="D466" s="410"/>
      <c r="E466" s="102" t="s">
        <v>115</v>
      </c>
      <c r="F466" s="170"/>
      <c r="G466" s="278" t="s">
        <v>67</v>
      </c>
      <c r="H466" s="372"/>
      <c r="I466" s="278" t="s">
        <v>67</v>
      </c>
      <c r="J466" s="372"/>
      <c r="K466" s="372"/>
      <c r="L466" s="372"/>
      <c r="M466" s="372"/>
      <c r="N466" s="372"/>
      <c r="O466" s="372"/>
      <c r="P466" s="372"/>
      <c r="Q466" s="372"/>
      <c r="R466" s="372"/>
      <c r="S466" s="280"/>
    </row>
    <row r="467" spans="1:19" ht="21" customHeight="1" x14ac:dyDescent="0.2">
      <c r="A467" s="356"/>
      <c r="B467" s="411"/>
      <c r="C467" s="412"/>
      <c r="D467" s="413"/>
      <c r="E467" s="114" t="s">
        <v>116</v>
      </c>
      <c r="F467" s="175"/>
      <c r="G467" s="282" t="s">
        <v>67</v>
      </c>
      <c r="H467" s="385"/>
      <c r="I467" s="282" t="s">
        <v>67</v>
      </c>
      <c r="J467" s="385"/>
      <c r="K467" s="385"/>
      <c r="L467" s="385"/>
      <c r="M467" s="385"/>
      <c r="N467" s="385"/>
      <c r="O467" s="385"/>
      <c r="P467" s="385"/>
      <c r="Q467" s="385"/>
      <c r="R467" s="385"/>
      <c r="S467" s="284"/>
    </row>
    <row r="468" spans="1:19" ht="21" customHeight="1" x14ac:dyDescent="0.2">
      <c r="A468" s="356"/>
      <c r="B468" s="405" t="s">
        <v>187</v>
      </c>
      <c r="C468" s="406"/>
      <c r="D468" s="407"/>
      <c r="E468" s="88" t="s">
        <v>114</v>
      </c>
      <c r="F468" s="275"/>
      <c r="G468" s="273" t="s">
        <v>63</v>
      </c>
      <c r="H468" s="370"/>
      <c r="I468" s="273" t="s">
        <v>63</v>
      </c>
      <c r="J468" s="370"/>
      <c r="K468" s="370"/>
      <c r="L468" s="370"/>
      <c r="M468" s="370"/>
      <c r="N468" s="370"/>
      <c r="O468" s="370"/>
      <c r="P468" s="370"/>
      <c r="Q468" s="370"/>
      <c r="R468" s="370"/>
      <c r="S468" s="276"/>
    </row>
    <row r="469" spans="1:19" ht="21" customHeight="1" x14ac:dyDescent="0.2">
      <c r="A469" s="356"/>
      <c r="B469" s="408"/>
      <c r="C469" s="409"/>
      <c r="D469" s="410"/>
      <c r="E469" s="102" t="s">
        <v>115</v>
      </c>
      <c r="F469" s="170"/>
      <c r="G469" s="278" t="s">
        <v>63</v>
      </c>
      <c r="H469" s="372"/>
      <c r="I469" s="278" t="s">
        <v>63</v>
      </c>
      <c r="J469" s="372"/>
      <c r="K469" s="372"/>
      <c r="L469" s="372"/>
      <c r="M469" s="372"/>
      <c r="N469" s="372"/>
      <c r="O469" s="372"/>
      <c r="P469" s="372"/>
      <c r="Q469" s="372"/>
      <c r="R469" s="372"/>
      <c r="S469" s="280"/>
    </row>
    <row r="470" spans="1:19" ht="21" customHeight="1" x14ac:dyDescent="0.2">
      <c r="A470" s="356"/>
      <c r="B470" s="411"/>
      <c r="C470" s="412"/>
      <c r="D470" s="413"/>
      <c r="E470" s="114" t="s">
        <v>116</v>
      </c>
      <c r="F470" s="175"/>
      <c r="G470" s="282" t="s">
        <v>63</v>
      </c>
      <c r="H470" s="385"/>
      <c r="I470" s="282" t="s">
        <v>63</v>
      </c>
      <c r="J470" s="385"/>
      <c r="K470" s="385"/>
      <c r="L470" s="385"/>
      <c r="M470" s="385"/>
      <c r="N470" s="385"/>
      <c r="O470" s="385"/>
      <c r="P470" s="385"/>
      <c r="Q470" s="385"/>
      <c r="R470" s="385"/>
      <c r="S470" s="284"/>
    </row>
    <row r="471" spans="1:19" ht="21" customHeight="1" x14ac:dyDescent="0.2">
      <c r="A471" s="176" t="s">
        <v>463</v>
      </c>
      <c r="B471" s="430" t="s">
        <v>322</v>
      </c>
      <c r="C471" s="431"/>
      <c r="D471" s="431"/>
      <c r="E471" s="432"/>
      <c r="F471" s="202"/>
      <c r="G471" s="380" t="s">
        <v>74</v>
      </c>
      <c r="H471" s="79"/>
      <c r="I471" s="380" t="s">
        <v>74</v>
      </c>
      <c r="J471" s="79"/>
      <c r="K471" s="79"/>
      <c r="L471" s="79"/>
      <c r="M471" s="79"/>
      <c r="N471" s="79"/>
      <c r="O471" s="79"/>
      <c r="P471" s="79"/>
      <c r="Q471" s="79"/>
      <c r="R471" s="79"/>
      <c r="S471" s="270"/>
    </row>
    <row r="472" spans="1:19" ht="21" customHeight="1" x14ac:dyDescent="0.2">
      <c r="A472" s="356" t="s">
        <v>464</v>
      </c>
      <c r="B472" s="582" t="s">
        <v>319</v>
      </c>
      <c r="C472" s="409"/>
      <c r="D472" s="410"/>
      <c r="E472" s="355" t="s">
        <v>114</v>
      </c>
      <c r="F472" s="370"/>
      <c r="G472" s="273" t="s">
        <v>277</v>
      </c>
      <c r="H472" s="370"/>
      <c r="I472" s="273" t="s">
        <v>277</v>
      </c>
      <c r="J472" s="370"/>
      <c r="K472" s="370"/>
      <c r="L472" s="370"/>
      <c r="M472" s="370"/>
      <c r="N472" s="370"/>
      <c r="O472" s="370"/>
      <c r="P472" s="370"/>
      <c r="Q472" s="370"/>
      <c r="R472" s="370"/>
      <c r="S472" s="276"/>
    </row>
    <row r="473" spans="1:19" ht="21" customHeight="1" x14ac:dyDescent="0.2">
      <c r="A473" s="356"/>
      <c r="B473" s="408"/>
      <c r="C473" s="409"/>
      <c r="D473" s="410"/>
      <c r="E473" s="106" t="s">
        <v>115</v>
      </c>
      <c r="F473" s="372"/>
      <c r="G473" s="278" t="s">
        <v>277</v>
      </c>
      <c r="H473" s="372"/>
      <c r="I473" s="278" t="s">
        <v>277</v>
      </c>
      <c r="J473" s="372"/>
      <c r="K473" s="372"/>
      <c r="L473" s="372"/>
      <c r="M473" s="372"/>
      <c r="N473" s="372"/>
      <c r="O473" s="372"/>
      <c r="P473" s="372"/>
      <c r="Q473" s="372"/>
      <c r="R473" s="372"/>
      <c r="S473" s="280"/>
    </row>
    <row r="474" spans="1:19" ht="21" customHeight="1" x14ac:dyDescent="0.2">
      <c r="A474" s="356"/>
      <c r="B474" s="411"/>
      <c r="C474" s="412"/>
      <c r="D474" s="413"/>
      <c r="E474" s="116" t="s">
        <v>116</v>
      </c>
      <c r="F474" s="385"/>
      <c r="G474" s="282" t="s">
        <v>277</v>
      </c>
      <c r="H474" s="385"/>
      <c r="I474" s="282" t="s">
        <v>277</v>
      </c>
      <c r="J474" s="385"/>
      <c r="K474" s="385"/>
      <c r="L474" s="385"/>
      <c r="M474" s="385"/>
      <c r="N474" s="385"/>
      <c r="O474" s="385"/>
      <c r="P474" s="385"/>
      <c r="Q474" s="385"/>
      <c r="R474" s="385"/>
      <c r="S474" s="284"/>
    </row>
    <row r="475" spans="1:19" ht="21" customHeight="1" x14ac:dyDescent="0.2">
      <c r="A475" s="356"/>
      <c r="B475" s="405" t="s">
        <v>323</v>
      </c>
      <c r="C475" s="406"/>
      <c r="D475" s="407"/>
      <c r="E475" s="88" t="s">
        <v>114</v>
      </c>
      <c r="F475" s="370"/>
      <c r="G475" s="273" t="s">
        <v>277</v>
      </c>
      <c r="H475" s="370"/>
      <c r="I475" s="273" t="s">
        <v>277</v>
      </c>
      <c r="J475" s="370"/>
      <c r="K475" s="370"/>
      <c r="L475" s="370"/>
      <c r="M475" s="370"/>
      <c r="N475" s="370"/>
      <c r="O475" s="370"/>
      <c r="P475" s="370"/>
      <c r="Q475" s="370"/>
      <c r="R475" s="370"/>
      <c r="S475" s="276"/>
    </row>
    <row r="476" spans="1:19" ht="21" customHeight="1" x14ac:dyDescent="0.2">
      <c r="A476" s="356"/>
      <c r="B476" s="408"/>
      <c r="C476" s="409"/>
      <c r="D476" s="410"/>
      <c r="E476" s="102" t="s">
        <v>115</v>
      </c>
      <c r="F476" s="372"/>
      <c r="G476" s="278" t="s">
        <v>277</v>
      </c>
      <c r="H476" s="372"/>
      <c r="I476" s="278" t="s">
        <v>277</v>
      </c>
      <c r="J476" s="372"/>
      <c r="K476" s="372"/>
      <c r="L476" s="372"/>
      <c r="M476" s="372"/>
      <c r="N476" s="372"/>
      <c r="O476" s="372"/>
      <c r="P476" s="372"/>
      <c r="Q476" s="372"/>
      <c r="R476" s="372"/>
      <c r="S476" s="280"/>
    </row>
    <row r="477" spans="1:19" ht="21" customHeight="1" x14ac:dyDescent="0.2">
      <c r="A477" s="356"/>
      <c r="B477" s="411"/>
      <c r="C477" s="412"/>
      <c r="D477" s="413"/>
      <c r="E477" s="114" t="s">
        <v>116</v>
      </c>
      <c r="F477" s="385"/>
      <c r="G477" s="282" t="s">
        <v>277</v>
      </c>
      <c r="H477" s="385"/>
      <c r="I477" s="282" t="s">
        <v>277</v>
      </c>
      <c r="J477" s="385"/>
      <c r="K477" s="385"/>
      <c r="L477" s="385"/>
      <c r="M477" s="385"/>
      <c r="N477" s="385"/>
      <c r="O477" s="385"/>
      <c r="P477" s="385"/>
      <c r="Q477" s="385"/>
      <c r="R477" s="385"/>
      <c r="S477" s="284"/>
    </row>
    <row r="478" spans="1:19" ht="21" customHeight="1" x14ac:dyDescent="0.2">
      <c r="A478" s="356"/>
      <c r="B478" s="430" t="s">
        <v>140</v>
      </c>
      <c r="C478" s="431"/>
      <c r="D478" s="431"/>
      <c r="E478" s="432"/>
      <c r="F478" s="79"/>
      <c r="G478" s="380" t="s">
        <v>277</v>
      </c>
      <c r="H478" s="79"/>
      <c r="I478" s="380" t="s">
        <v>277</v>
      </c>
      <c r="J478" s="79"/>
      <c r="K478" s="79"/>
      <c r="L478" s="79"/>
      <c r="M478" s="79"/>
      <c r="N478" s="79"/>
      <c r="O478" s="79"/>
      <c r="P478" s="79"/>
      <c r="Q478" s="79"/>
      <c r="R478" s="79"/>
      <c r="S478" s="270"/>
    </row>
    <row r="479" spans="1:19" ht="21" customHeight="1" x14ac:dyDescent="0.2">
      <c r="A479" s="356"/>
      <c r="B479" s="430" t="s">
        <v>278</v>
      </c>
      <c r="C479" s="431"/>
      <c r="D479" s="431"/>
      <c r="E479" s="432"/>
      <c r="F479" s="79"/>
      <c r="G479" s="380" t="s">
        <v>277</v>
      </c>
      <c r="H479" s="79"/>
      <c r="I479" s="380" t="s">
        <v>277</v>
      </c>
      <c r="J479" s="79"/>
      <c r="K479" s="79"/>
      <c r="L479" s="79"/>
      <c r="M479" s="79"/>
      <c r="N479" s="79"/>
      <c r="O479" s="79"/>
      <c r="P479" s="79"/>
      <c r="Q479" s="79"/>
      <c r="R479" s="79"/>
      <c r="S479" s="270"/>
    </row>
    <row r="480" spans="1:19" ht="21" customHeight="1" x14ac:dyDescent="0.2">
      <c r="A480" s="356"/>
      <c r="B480" s="430" t="s">
        <v>279</v>
      </c>
      <c r="C480" s="431"/>
      <c r="D480" s="431"/>
      <c r="E480" s="432"/>
      <c r="F480" s="79"/>
      <c r="G480" s="380" t="s">
        <v>277</v>
      </c>
      <c r="H480" s="79"/>
      <c r="I480" s="380" t="s">
        <v>277</v>
      </c>
      <c r="J480" s="79"/>
      <c r="K480" s="79"/>
      <c r="L480" s="79"/>
      <c r="M480" s="79"/>
      <c r="N480" s="79"/>
      <c r="O480" s="79"/>
      <c r="P480" s="79"/>
      <c r="Q480" s="79"/>
      <c r="R480" s="79"/>
      <c r="S480" s="270"/>
    </row>
    <row r="481" spans="1:19" ht="21" customHeight="1" x14ac:dyDescent="0.2">
      <c r="A481" s="356"/>
      <c r="B481" s="430" t="s">
        <v>280</v>
      </c>
      <c r="C481" s="431"/>
      <c r="D481" s="431"/>
      <c r="E481" s="432"/>
      <c r="F481" s="79"/>
      <c r="G481" s="380" t="s">
        <v>277</v>
      </c>
      <c r="H481" s="79"/>
      <c r="I481" s="380" t="s">
        <v>277</v>
      </c>
      <c r="J481" s="79"/>
      <c r="K481" s="79"/>
      <c r="L481" s="79"/>
      <c r="M481" s="79"/>
      <c r="N481" s="79"/>
      <c r="O481" s="79"/>
      <c r="P481" s="79"/>
      <c r="Q481" s="79"/>
      <c r="R481" s="79"/>
      <c r="S481" s="270"/>
    </row>
    <row r="482" spans="1:19" ht="21" customHeight="1" x14ac:dyDescent="0.2">
      <c r="A482" s="356"/>
      <c r="B482" s="405" t="s">
        <v>281</v>
      </c>
      <c r="C482" s="406"/>
      <c r="D482" s="407"/>
      <c r="E482" s="88" t="s">
        <v>114</v>
      </c>
      <c r="F482" s="370"/>
      <c r="G482" s="273" t="s">
        <v>277</v>
      </c>
      <c r="H482" s="370"/>
      <c r="I482" s="273" t="s">
        <v>277</v>
      </c>
      <c r="J482" s="370"/>
      <c r="K482" s="370"/>
      <c r="L482" s="370"/>
      <c r="M482" s="370"/>
      <c r="N482" s="370"/>
      <c r="O482" s="370"/>
      <c r="P482" s="370"/>
      <c r="Q482" s="370"/>
      <c r="R482" s="370"/>
      <c r="S482" s="276"/>
    </row>
    <row r="483" spans="1:19" ht="21" customHeight="1" x14ac:dyDescent="0.2">
      <c r="A483" s="356"/>
      <c r="B483" s="408"/>
      <c r="C483" s="409"/>
      <c r="D483" s="410"/>
      <c r="E483" s="102" t="s">
        <v>115</v>
      </c>
      <c r="F483" s="372"/>
      <c r="G483" s="278" t="s">
        <v>277</v>
      </c>
      <c r="H483" s="372"/>
      <c r="I483" s="278" t="s">
        <v>277</v>
      </c>
      <c r="J483" s="372"/>
      <c r="K483" s="372"/>
      <c r="L483" s="372"/>
      <c r="M483" s="372"/>
      <c r="N483" s="372"/>
      <c r="O483" s="372"/>
      <c r="P483" s="372"/>
      <c r="Q483" s="372"/>
      <c r="R483" s="372"/>
      <c r="S483" s="280"/>
    </row>
    <row r="484" spans="1:19" ht="21" customHeight="1" x14ac:dyDescent="0.2">
      <c r="A484" s="356"/>
      <c r="B484" s="411"/>
      <c r="C484" s="412"/>
      <c r="D484" s="413"/>
      <c r="E484" s="114" t="s">
        <v>116</v>
      </c>
      <c r="F484" s="385"/>
      <c r="G484" s="282" t="s">
        <v>277</v>
      </c>
      <c r="H484" s="385"/>
      <c r="I484" s="282" t="s">
        <v>277</v>
      </c>
      <c r="J484" s="385"/>
      <c r="K484" s="385"/>
      <c r="L484" s="385"/>
      <c r="M484" s="385"/>
      <c r="N484" s="385"/>
      <c r="O484" s="385"/>
      <c r="P484" s="385"/>
      <c r="Q484" s="385"/>
      <c r="R484" s="385"/>
      <c r="S484" s="284"/>
    </row>
    <row r="485" spans="1:19" ht="21" customHeight="1" x14ac:dyDescent="0.2">
      <c r="A485" s="368" t="s">
        <v>538</v>
      </c>
      <c r="B485" s="430" t="s">
        <v>50</v>
      </c>
      <c r="C485" s="431"/>
      <c r="D485" s="431"/>
      <c r="E485" s="432"/>
      <c r="F485" s="79"/>
      <c r="G485" s="380" t="s">
        <v>363</v>
      </c>
      <c r="H485" s="385"/>
      <c r="I485" s="381" t="s">
        <v>363</v>
      </c>
      <c r="J485" s="79"/>
      <c r="K485" s="79"/>
      <c r="L485" s="79"/>
      <c r="M485" s="79"/>
      <c r="N485" s="79"/>
      <c r="O485" s="79"/>
      <c r="P485" s="79"/>
      <c r="Q485" s="79"/>
      <c r="R485" s="79"/>
      <c r="S485" s="270"/>
    </row>
    <row r="486" spans="1:19" ht="21" customHeight="1" x14ac:dyDescent="0.2">
      <c r="A486" s="356"/>
      <c r="B486" s="484" t="s">
        <v>119</v>
      </c>
      <c r="C486" s="485"/>
      <c r="D486" s="431"/>
      <c r="E486" s="432"/>
      <c r="F486" s="388">
        <f>SUM(F487:F488)</f>
        <v>0</v>
      </c>
      <c r="G486" s="380" t="s">
        <v>71</v>
      </c>
      <c r="H486" s="388">
        <f>SUM(H487:H488)</f>
        <v>0</v>
      </c>
      <c r="I486" s="381" t="s">
        <v>71</v>
      </c>
      <c r="J486" s="79"/>
      <c r="K486" s="79"/>
      <c r="L486" s="79"/>
      <c r="M486" s="79"/>
      <c r="N486" s="79"/>
      <c r="O486" s="79"/>
      <c r="P486" s="79"/>
      <c r="Q486" s="79"/>
      <c r="R486" s="79"/>
      <c r="S486" s="270"/>
    </row>
    <row r="487" spans="1:19" ht="21" customHeight="1" x14ac:dyDescent="0.2">
      <c r="A487" s="356"/>
      <c r="B487" s="359"/>
      <c r="C487" s="361"/>
      <c r="D487" s="461" t="s">
        <v>437</v>
      </c>
      <c r="E487" s="461"/>
      <c r="F487" s="79"/>
      <c r="G487" s="381" t="s">
        <v>71</v>
      </c>
      <c r="H487" s="79"/>
      <c r="I487" s="381" t="s">
        <v>71</v>
      </c>
      <c r="J487" s="79"/>
      <c r="K487" s="79"/>
      <c r="L487" s="79"/>
      <c r="M487" s="79"/>
      <c r="N487" s="79"/>
      <c r="O487" s="79"/>
      <c r="P487" s="79"/>
      <c r="Q487" s="79"/>
      <c r="R487" s="79"/>
      <c r="S487" s="270"/>
    </row>
    <row r="488" spans="1:19" ht="21" customHeight="1" x14ac:dyDescent="0.2">
      <c r="A488" s="356"/>
      <c r="B488" s="362"/>
      <c r="C488" s="364"/>
      <c r="D488" s="461" t="s">
        <v>436</v>
      </c>
      <c r="E488" s="461"/>
      <c r="F488" s="79"/>
      <c r="G488" s="381" t="s">
        <v>71</v>
      </c>
      <c r="H488" s="79"/>
      <c r="I488" s="381" t="s">
        <v>71</v>
      </c>
      <c r="J488" s="79"/>
      <c r="K488" s="79"/>
      <c r="L488" s="79"/>
      <c r="M488" s="79"/>
      <c r="N488" s="79"/>
      <c r="O488" s="79"/>
      <c r="P488" s="79"/>
      <c r="Q488" s="79"/>
      <c r="R488" s="79"/>
      <c r="S488" s="270"/>
    </row>
    <row r="489" spans="1:19" ht="21" customHeight="1" x14ac:dyDescent="0.2">
      <c r="A489" s="76"/>
      <c r="B489" s="430" t="s">
        <v>51</v>
      </c>
      <c r="C489" s="431"/>
      <c r="D489" s="431"/>
      <c r="E489" s="432"/>
      <c r="F489" s="79"/>
      <c r="G489" s="380" t="s">
        <v>363</v>
      </c>
      <c r="H489" s="300"/>
      <c r="I489" s="380"/>
      <c r="J489" s="79"/>
      <c r="K489" s="79"/>
      <c r="L489" s="79"/>
      <c r="M489" s="79"/>
      <c r="N489" s="79"/>
      <c r="O489" s="79"/>
      <c r="P489" s="79"/>
      <c r="Q489" s="79"/>
      <c r="R489" s="79"/>
      <c r="S489" s="270"/>
    </row>
    <row r="490" spans="1:19" ht="21" customHeight="1" x14ac:dyDescent="0.2">
      <c r="A490" s="76"/>
      <c r="B490" s="430" t="s">
        <v>347</v>
      </c>
      <c r="C490" s="431"/>
      <c r="D490" s="431"/>
      <c r="E490" s="432"/>
      <c r="F490" s="202"/>
      <c r="G490" s="380" t="s">
        <v>62</v>
      </c>
      <c r="H490" s="79"/>
      <c r="I490" s="380" t="s">
        <v>62</v>
      </c>
      <c r="J490" s="79"/>
      <c r="K490" s="79"/>
      <c r="L490" s="79"/>
      <c r="M490" s="79"/>
      <c r="N490" s="79"/>
      <c r="O490" s="79"/>
      <c r="P490" s="79"/>
      <c r="Q490" s="79"/>
      <c r="R490" s="79"/>
      <c r="S490" s="270"/>
    </row>
    <row r="491" spans="1:19" ht="21" customHeight="1" x14ac:dyDescent="0.2">
      <c r="A491" s="356"/>
      <c r="B491" s="421" t="s">
        <v>120</v>
      </c>
      <c r="C491" s="423"/>
      <c r="D491" s="161" t="s">
        <v>122</v>
      </c>
      <c r="E491" s="381"/>
      <c r="F491" s="202"/>
      <c r="G491" s="380" t="s">
        <v>67</v>
      </c>
      <c r="H491" s="300"/>
      <c r="I491" s="380"/>
      <c r="J491" s="79"/>
      <c r="K491" s="79"/>
      <c r="L491" s="79"/>
      <c r="M491" s="79"/>
      <c r="N491" s="79"/>
      <c r="O491" s="79"/>
      <c r="P491" s="79"/>
      <c r="Q491" s="79"/>
      <c r="R491" s="79"/>
      <c r="S491" s="270"/>
    </row>
    <row r="492" spans="1:19" ht="21" customHeight="1" x14ac:dyDescent="0.2">
      <c r="A492" s="76"/>
      <c r="B492" s="424"/>
      <c r="C492" s="426"/>
      <c r="D492" s="449" t="s">
        <v>121</v>
      </c>
      <c r="E492" s="88" t="s">
        <v>114</v>
      </c>
      <c r="F492" s="275"/>
      <c r="G492" s="273" t="s">
        <v>67</v>
      </c>
      <c r="H492" s="129"/>
      <c r="I492" s="273"/>
      <c r="J492" s="370"/>
      <c r="K492" s="370"/>
      <c r="L492" s="370"/>
      <c r="M492" s="370"/>
      <c r="N492" s="370"/>
      <c r="O492" s="370"/>
      <c r="P492" s="370"/>
      <c r="Q492" s="370"/>
      <c r="R492" s="370"/>
      <c r="S492" s="294"/>
    </row>
    <row r="493" spans="1:19" ht="21" customHeight="1" x14ac:dyDescent="0.2">
      <c r="A493" s="356"/>
      <c r="B493" s="424"/>
      <c r="C493" s="426"/>
      <c r="D493" s="450"/>
      <c r="E493" s="102" t="s">
        <v>115</v>
      </c>
      <c r="F493" s="170"/>
      <c r="G493" s="278" t="s">
        <v>67</v>
      </c>
      <c r="H493" s="138"/>
      <c r="I493" s="278"/>
      <c r="J493" s="372"/>
      <c r="K493" s="372"/>
      <c r="L493" s="372"/>
      <c r="M493" s="372"/>
      <c r="N493" s="372"/>
      <c r="O493" s="372"/>
      <c r="P493" s="372"/>
      <c r="Q493" s="372"/>
      <c r="R493" s="372"/>
      <c r="S493" s="280"/>
    </row>
    <row r="494" spans="1:19" ht="21" customHeight="1" x14ac:dyDescent="0.2">
      <c r="A494" s="356"/>
      <c r="B494" s="427"/>
      <c r="C494" s="429"/>
      <c r="D494" s="450"/>
      <c r="E494" s="114" t="s">
        <v>116</v>
      </c>
      <c r="F494" s="175"/>
      <c r="G494" s="116" t="s">
        <v>67</v>
      </c>
      <c r="H494" s="119"/>
      <c r="I494" s="116"/>
      <c r="J494" s="385"/>
      <c r="K494" s="385"/>
      <c r="L494" s="385"/>
      <c r="M494" s="385"/>
      <c r="N494" s="385"/>
      <c r="O494" s="385"/>
      <c r="P494" s="385"/>
      <c r="Q494" s="385"/>
      <c r="R494" s="385"/>
      <c r="S494" s="290"/>
    </row>
    <row r="495" spans="1:19" ht="21" customHeight="1" x14ac:dyDescent="0.2">
      <c r="A495" s="356"/>
      <c r="B495" s="430" t="s">
        <v>469</v>
      </c>
      <c r="C495" s="431"/>
      <c r="D495" s="431"/>
      <c r="E495" s="432"/>
      <c r="F495" s="79"/>
      <c r="G495" s="380" t="s">
        <v>63</v>
      </c>
      <c r="H495" s="79"/>
      <c r="I495" s="380" t="s">
        <v>63</v>
      </c>
      <c r="J495" s="79"/>
      <c r="K495" s="79"/>
      <c r="L495" s="79"/>
      <c r="M495" s="79"/>
      <c r="N495" s="79"/>
      <c r="O495" s="79"/>
      <c r="P495" s="79"/>
      <c r="Q495" s="79"/>
      <c r="R495" s="79"/>
      <c r="S495" s="270"/>
    </row>
    <row r="496" spans="1:19" ht="21" customHeight="1" x14ac:dyDescent="0.2">
      <c r="A496" s="356"/>
      <c r="B496" s="430" t="s">
        <v>470</v>
      </c>
      <c r="C496" s="589"/>
      <c r="D496" s="589"/>
      <c r="E496" s="590"/>
      <c r="F496" s="79"/>
      <c r="G496" s="380" t="s">
        <v>63</v>
      </c>
      <c r="H496" s="79"/>
      <c r="I496" s="380" t="s">
        <v>63</v>
      </c>
      <c r="J496" s="79"/>
      <c r="K496" s="79"/>
      <c r="L496" s="79"/>
      <c r="M496" s="79"/>
      <c r="N496" s="79"/>
      <c r="O496" s="79"/>
      <c r="P496" s="79"/>
      <c r="Q496" s="79"/>
      <c r="R496" s="79"/>
      <c r="S496" s="270"/>
    </row>
    <row r="497" spans="1:19" ht="21" customHeight="1" x14ac:dyDescent="0.2">
      <c r="A497" s="356"/>
      <c r="B497" s="430" t="s">
        <v>271</v>
      </c>
      <c r="C497" s="431"/>
      <c r="D497" s="431"/>
      <c r="E497" s="432"/>
      <c r="F497" s="79"/>
      <c r="G497" s="380" t="s">
        <v>71</v>
      </c>
      <c r="H497" s="79"/>
      <c r="I497" s="380" t="s">
        <v>71</v>
      </c>
      <c r="J497" s="79"/>
      <c r="K497" s="79"/>
      <c r="L497" s="79"/>
      <c r="M497" s="79"/>
      <c r="N497" s="79"/>
      <c r="O497" s="79"/>
      <c r="P497" s="79"/>
      <c r="Q497" s="79"/>
      <c r="R497" s="79"/>
      <c r="S497" s="270"/>
    </row>
    <row r="498" spans="1:19" ht="21" customHeight="1" x14ac:dyDescent="0.2">
      <c r="A498" s="356"/>
      <c r="B498" s="459" t="s">
        <v>519</v>
      </c>
      <c r="C498" s="459"/>
      <c r="D498" s="459"/>
      <c r="E498" s="460"/>
      <c r="F498" s="79"/>
      <c r="G498" s="380" t="s">
        <v>71</v>
      </c>
      <c r="H498" s="79"/>
      <c r="I498" s="380" t="s">
        <v>71</v>
      </c>
      <c r="J498" s="79"/>
      <c r="K498" s="79"/>
      <c r="L498" s="79"/>
      <c r="M498" s="79"/>
      <c r="N498" s="79"/>
      <c r="O498" s="79"/>
      <c r="P498" s="79"/>
      <c r="Q498" s="79"/>
      <c r="R498" s="79"/>
      <c r="S498" s="270"/>
    </row>
    <row r="499" spans="1:19" ht="21" customHeight="1" x14ac:dyDescent="0.2">
      <c r="A499" s="356"/>
      <c r="B499" s="453" t="s">
        <v>421</v>
      </c>
      <c r="C499" s="453"/>
      <c r="D499" s="453"/>
      <c r="E499" s="454"/>
      <c r="F499" s="79"/>
      <c r="G499" s="380" t="s">
        <v>62</v>
      </c>
      <c r="H499" s="79"/>
      <c r="I499" s="380" t="s">
        <v>62</v>
      </c>
      <c r="J499" s="79"/>
      <c r="K499" s="79"/>
      <c r="L499" s="79"/>
      <c r="M499" s="79"/>
      <c r="N499" s="79"/>
      <c r="O499" s="79"/>
      <c r="P499" s="79"/>
      <c r="Q499" s="79"/>
      <c r="R499" s="79"/>
      <c r="S499" s="270"/>
    </row>
    <row r="500" spans="1:19" ht="21" customHeight="1" x14ac:dyDescent="0.2">
      <c r="A500" s="356"/>
      <c r="B500" s="453" t="s">
        <v>422</v>
      </c>
      <c r="C500" s="453"/>
      <c r="D500" s="453"/>
      <c r="E500" s="454"/>
      <c r="F500" s="79"/>
      <c r="G500" s="380" t="s">
        <v>62</v>
      </c>
      <c r="H500" s="79"/>
      <c r="I500" s="380" t="s">
        <v>62</v>
      </c>
      <c r="J500" s="79"/>
      <c r="K500" s="79"/>
      <c r="L500" s="79"/>
      <c r="M500" s="79"/>
      <c r="N500" s="79"/>
      <c r="O500" s="79"/>
      <c r="P500" s="79"/>
      <c r="Q500" s="79"/>
      <c r="R500" s="79"/>
      <c r="S500" s="270"/>
    </row>
    <row r="501" spans="1:19" ht="21" customHeight="1" x14ac:dyDescent="0.2">
      <c r="A501" s="368" t="s">
        <v>498</v>
      </c>
      <c r="B501" s="452" t="s">
        <v>423</v>
      </c>
      <c r="C501" s="453"/>
      <c r="D501" s="453"/>
      <c r="E501" s="454"/>
      <c r="F501" s="202"/>
      <c r="G501" s="380" t="s">
        <v>80</v>
      </c>
      <c r="H501" s="79"/>
      <c r="I501" s="380" t="s">
        <v>80</v>
      </c>
      <c r="J501" s="79"/>
      <c r="K501" s="79"/>
      <c r="L501" s="79"/>
      <c r="M501" s="79"/>
      <c r="N501" s="79"/>
      <c r="O501" s="79"/>
      <c r="P501" s="79"/>
      <c r="Q501" s="79"/>
      <c r="R501" s="79"/>
      <c r="S501" s="298"/>
    </row>
    <row r="502" spans="1:19" ht="21" customHeight="1" x14ac:dyDescent="0.2">
      <c r="A502" s="76" t="s">
        <v>466</v>
      </c>
      <c r="B502" s="430" t="s">
        <v>259</v>
      </c>
      <c r="C502" s="431"/>
      <c r="D502" s="431"/>
      <c r="E502" s="432"/>
      <c r="F502" s="202"/>
      <c r="G502" s="380" t="s">
        <v>63</v>
      </c>
      <c r="H502" s="79"/>
      <c r="I502" s="380" t="s">
        <v>63</v>
      </c>
      <c r="J502" s="79"/>
      <c r="K502" s="79"/>
      <c r="L502" s="79"/>
      <c r="M502" s="79"/>
      <c r="N502" s="79"/>
      <c r="O502" s="79"/>
      <c r="P502" s="79"/>
      <c r="Q502" s="79"/>
      <c r="R502" s="79"/>
      <c r="S502" s="298"/>
    </row>
    <row r="503" spans="1:19" ht="21" customHeight="1" x14ac:dyDescent="0.2">
      <c r="A503" s="76"/>
      <c r="B503" s="430" t="s">
        <v>312</v>
      </c>
      <c r="C503" s="431"/>
      <c r="D503" s="431"/>
      <c r="E503" s="432"/>
      <c r="F503" s="202"/>
      <c r="G503" s="380" t="s">
        <v>63</v>
      </c>
      <c r="H503" s="79"/>
      <c r="I503" s="380" t="s">
        <v>63</v>
      </c>
      <c r="J503" s="79"/>
      <c r="K503" s="79"/>
      <c r="L503" s="79"/>
      <c r="M503" s="79"/>
      <c r="N503" s="79"/>
      <c r="O503" s="79"/>
      <c r="P503" s="79"/>
      <c r="Q503" s="79"/>
      <c r="R503" s="79"/>
      <c r="S503" s="271"/>
    </row>
    <row r="504" spans="1:19" ht="21" customHeight="1" x14ac:dyDescent="0.2">
      <c r="A504" s="76"/>
      <c r="B504" s="430" t="s">
        <v>260</v>
      </c>
      <c r="C504" s="431"/>
      <c r="D504" s="431"/>
      <c r="E504" s="432"/>
      <c r="F504" s="202"/>
      <c r="G504" s="380" t="s">
        <v>63</v>
      </c>
      <c r="H504" s="79"/>
      <c r="I504" s="380" t="s">
        <v>63</v>
      </c>
      <c r="J504" s="79"/>
      <c r="K504" s="79"/>
      <c r="L504" s="79"/>
      <c r="M504" s="79"/>
      <c r="N504" s="79"/>
      <c r="O504" s="79"/>
      <c r="P504" s="79"/>
      <c r="Q504" s="79"/>
      <c r="R504" s="79"/>
      <c r="S504" s="271"/>
    </row>
    <row r="505" spans="1:19" ht="21" customHeight="1" x14ac:dyDescent="0.2">
      <c r="A505" s="76"/>
      <c r="B505" s="430" t="s">
        <v>261</v>
      </c>
      <c r="C505" s="431"/>
      <c r="D505" s="431"/>
      <c r="E505" s="432"/>
      <c r="F505" s="202"/>
      <c r="G505" s="380" t="s">
        <v>63</v>
      </c>
      <c r="H505" s="79"/>
      <c r="I505" s="380" t="s">
        <v>63</v>
      </c>
      <c r="J505" s="79"/>
      <c r="K505" s="79"/>
      <c r="L505" s="79"/>
      <c r="M505" s="79"/>
      <c r="N505" s="79"/>
      <c r="O505" s="79"/>
      <c r="P505" s="79"/>
      <c r="Q505" s="79"/>
      <c r="R505" s="79"/>
      <c r="S505" s="271"/>
    </row>
    <row r="506" spans="1:19" ht="21" customHeight="1" x14ac:dyDescent="0.2">
      <c r="A506" s="76"/>
      <c r="B506" s="430" t="s">
        <v>311</v>
      </c>
      <c r="C506" s="431"/>
      <c r="D506" s="431"/>
      <c r="E506" s="432"/>
      <c r="F506" s="202"/>
      <c r="G506" s="380" t="s">
        <v>63</v>
      </c>
      <c r="H506" s="79"/>
      <c r="I506" s="380" t="s">
        <v>63</v>
      </c>
      <c r="J506" s="79"/>
      <c r="K506" s="79"/>
      <c r="L506" s="79"/>
      <c r="M506" s="79"/>
      <c r="N506" s="79"/>
      <c r="O506" s="79"/>
      <c r="P506" s="79"/>
      <c r="Q506" s="79"/>
      <c r="R506" s="79"/>
      <c r="S506" s="271"/>
    </row>
    <row r="507" spans="1:19" ht="21" customHeight="1" x14ac:dyDescent="0.2">
      <c r="A507" s="76"/>
      <c r="B507" s="430" t="s">
        <v>313</v>
      </c>
      <c r="C507" s="431"/>
      <c r="D507" s="431"/>
      <c r="E507" s="432"/>
      <c r="F507" s="202"/>
      <c r="G507" s="380" t="s">
        <v>63</v>
      </c>
      <c r="H507" s="79"/>
      <c r="I507" s="380" t="s">
        <v>63</v>
      </c>
      <c r="J507" s="79"/>
      <c r="K507" s="79"/>
      <c r="L507" s="79"/>
      <c r="M507" s="79"/>
      <c r="N507" s="79"/>
      <c r="O507" s="79"/>
      <c r="P507" s="79"/>
      <c r="Q507" s="79"/>
      <c r="R507" s="79"/>
      <c r="S507" s="271"/>
    </row>
    <row r="508" spans="1:19" ht="21" customHeight="1" x14ac:dyDescent="0.2">
      <c r="A508" s="76"/>
      <c r="B508" s="430" t="s">
        <v>262</v>
      </c>
      <c r="C508" s="431"/>
      <c r="D508" s="431"/>
      <c r="E508" s="432"/>
      <c r="F508" s="202"/>
      <c r="G508" s="380" t="s">
        <v>63</v>
      </c>
      <c r="H508" s="79"/>
      <c r="I508" s="380" t="s">
        <v>63</v>
      </c>
      <c r="J508" s="79"/>
      <c r="K508" s="79"/>
      <c r="L508" s="79"/>
      <c r="M508" s="79"/>
      <c r="N508" s="79"/>
      <c r="O508" s="79"/>
      <c r="P508" s="79"/>
      <c r="Q508" s="79"/>
      <c r="R508" s="79"/>
      <c r="S508" s="271"/>
    </row>
    <row r="509" spans="1:19" ht="21" customHeight="1" x14ac:dyDescent="0.2">
      <c r="A509" s="76"/>
      <c r="B509" s="430" t="s">
        <v>324</v>
      </c>
      <c r="C509" s="431"/>
      <c r="D509" s="431"/>
      <c r="E509" s="432"/>
      <c r="F509" s="202"/>
      <c r="G509" s="380" t="s">
        <v>63</v>
      </c>
      <c r="H509" s="79"/>
      <c r="I509" s="380" t="s">
        <v>63</v>
      </c>
      <c r="J509" s="79"/>
      <c r="K509" s="79"/>
      <c r="L509" s="79"/>
      <c r="M509" s="79"/>
      <c r="N509" s="79"/>
      <c r="O509" s="79"/>
      <c r="P509" s="79"/>
      <c r="Q509" s="79"/>
      <c r="R509" s="79"/>
      <c r="S509" s="271"/>
    </row>
    <row r="510" spans="1:19" ht="21" customHeight="1" x14ac:dyDescent="0.2">
      <c r="A510" s="179"/>
      <c r="B510" s="430" t="s">
        <v>351</v>
      </c>
      <c r="C510" s="431"/>
      <c r="D510" s="431"/>
      <c r="E510" s="432"/>
      <c r="F510" s="202"/>
      <c r="G510" s="380" t="s">
        <v>63</v>
      </c>
      <c r="H510" s="79"/>
      <c r="I510" s="380" t="s">
        <v>63</v>
      </c>
      <c r="J510" s="79"/>
      <c r="K510" s="79"/>
      <c r="L510" s="79"/>
      <c r="M510" s="79"/>
      <c r="N510" s="79"/>
      <c r="O510" s="79"/>
      <c r="P510" s="79"/>
      <c r="Q510" s="79"/>
      <c r="R510" s="79"/>
      <c r="S510" s="271"/>
    </row>
    <row r="511" spans="1:19" ht="21" customHeight="1" x14ac:dyDescent="0.2">
      <c r="A511" s="368" t="s">
        <v>467</v>
      </c>
      <c r="B511" s="430"/>
      <c r="C511" s="431"/>
      <c r="D511" s="431"/>
      <c r="E511" s="548"/>
      <c r="F511" s="202" t="s">
        <v>123</v>
      </c>
      <c r="G511" s="161"/>
      <c r="H511" s="79"/>
      <c r="I511" s="161"/>
      <c r="J511" s="377"/>
      <c r="K511" s="377"/>
      <c r="L511" s="377"/>
      <c r="M511" s="377"/>
      <c r="N511" s="377"/>
      <c r="O511" s="377"/>
      <c r="P511" s="377"/>
      <c r="Q511" s="377"/>
      <c r="R511" s="377"/>
      <c r="S511" s="302"/>
    </row>
    <row r="512" spans="1:19" ht="21" customHeight="1" x14ac:dyDescent="0.2">
      <c r="A512" s="368" t="s">
        <v>537</v>
      </c>
      <c r="B512" s="430" t="s">
        <v>52</v>
      </c>
      <c r="C512" s="431"/>
      <c r="D512" s="431"/>
      <c r="E512" s="432"/>
      <c r="F512" s="202"/>
      <c r="G512" s="380" t="s">
        <v>62</v>
      </c>
      <c r="H512" s="300"/>
      <c r="I512" s="380"/>
      <c r="J512" s="79"/>
      <c r="K512" s="79"/>
      <c r="L512" s="79"/>
      <c r="M512" s="79"/>
      <c r="N512" s="79"/>
      <c r="O512" s="79"/>
      <c r="P512" s="79"/>
      <c r="Q512" s="79"/>
      <c r="R512" s="79"/>
      <c r="S512" s="271"/>
    </row>
    <row r="513" spans="1:19" ht="21" customHeight="1" x14ac:dyDescent="0.2">
      <c r="A513" s="76"/>
      <c r="B513" s="430" t="s">
        <v>125</v>
      </c>
      <c r="C513" s="431"/>
      <c r="D513" s="431"/>
      <c r="E513" s="432"/>
      <c r="F513" s="79"/>
      <c r="G513" s="381" t="s">
        <v>62</v>
      </c>
      <c r="H513" s="79"/>
      <c r="I513" s="381" t="s">
        <v>62</v>
      </c>
      <c r="J513" s="369"/>
      <c r="K513" s="369"/>
      <c r="L513" s="369"/>
      <c r="M513" s="369"/>
      <c r="N513" s="369"/>
      <c r="O513" s="369"/>
      <c r="P513" s="369"/>
      <c r="Q513" s="369"/>
      <c r="R513" s="369"/>
      <c r="S513" s="304"/>
    </row>
    <row r="514" spans="1:19" ht="21" customHeight="1" x14ac:dyDescent="0.2">
      <c r="A514" s="76"/>
      <c r="B514" s="480" t="s">
        <v>126</v>
      </c>
      <c r="C514" s="481"/>
      <c r="D514" s="481"/>
      <c r="E514" s="482"/>
      <c r="F514" s="79"/>
      <c r="G514" s="381" t="s">
        <v>62</v>
      </c>
      <c r="H514" s="79"/>
      <c r="I514" s="381" t="s">
        <v>62</v>
      </c>
      <c r="J514" s="370"/>
      <c r="K514" s="370"/>
      <c r="L514" s="370"/>
      <c r="M514" s="370"/>
      <c r="N514" s="370"/>
      <c r="O514" s="370"/>
      <c r="P514" s="370"/>
      <c r="Q514" s="370"/>
      <c r="R514" s="370"/>
      <c r="S514" s="305"/>
    </row>
    <row r="515" spans="1:19" ht="21" customHeight="1" x14ac:dyDescent="0.2">
      <c r="A515" s="76"/>
      <c r="B515" s="421" t="s">
        <v>283</v>
      </c>
      <c r="C515" s="422"/>
      <c r="D515" s="423"/>
      <c r="E515" s="88" t="s">
        <v>284</v>
      </c>
      <c r="F515" s="275"/>
      <c r="G515" s="92" t="s">
        <v>62</v>
      </c>
      <c r="H515" s="129"/>
      <c r="I515" s="92"/>
      <c r="J515" s="370"/>
      <c r="K515" s="370"/>
      <c r="L515" s="370"/>
      <c r="M515" s="370"/>
      <c r="N515" s="370"/>
      <c r="O515" s="370"/>
      <c r="P515" s="370"/>
      <c r="Q515" s="370"/>
      <c r="R515" s="370"/>
      <c r="S515" s="305"/>
    </row>
    <row r="516" spans="1:19" ht="21" customHeight="1" x14ac:dyDescent="0.2">
      <c r="A516" s="76"/>
      <c r="B516" s="427"/>
      <c r="C516" s="428"/>
      <c r="D516" s="429"/>
      <c r="E516" s="114" t="s">
        <v>285</v>
      </c>
      <c r="F516" s="306"/>
      <c r="G516" s="387" t="s">
        <v>62</v>
      </c>
      <c r="H516" s="307"/>
      <c r="J516" s="371"/>
      <c r="K516" s="371"/>
      <c r="L516" s="371"/>
      <c r="M516" s="371"/>
      <c r="N516" s="371"/>
      <c r="O516" s="371"/>
      <c r="P516" s="371"/>
      <c r="Q516" s="371"/>
      <c r="R516" s="371"/>
      <c r="S516" s="308"/>
    </row>
    <row r="517" spans="1:19" ht="21" customHeight="1" x14ac:dyDescent="0.2">
      <c r="A517" s="76"/>
      <c r="B517" s="421" t="s">
        <v>155</v>
      </c>
      <c r="C517" s="422"/>
      <c r="D517" s="422"/>
      <c r="E517" s="423"/>
      <c r="F517" s="370"/>
      <c r="G517" s="273" t="s">
        <v>62</v>
      </c>
      <c r="H517" s="370"/>
      <c r="I517" s="92" t="s">
        <v>62</v>
      </c>
      <c r="J517" s="370"/>
      <c r="K517" s="370"/>
      <c r="L517" s="370"/>
      <c r="M517" s="370"/>
      <c r="N517" s="370"/>
      <c r="O517" s="370"/>
      <c r="P517" s="370"/>
      <c r="Q517" s="370"/>
      <c r="R517" s="370"/>
      <c r="S517" s="305"/>
    </row>
    <row r="518" spans="1:19" ht="21" customHeight="1" x14ac:dyDescent="0.2">
      <c r="A518" s="76"/>
      <c r="B518" s="365"/>
      <c r="C518" s="561" t="s">
        <v>258</v>
      </c>
      <c r="D518" s="562"/>
      <c r="E518" s="563"/>
      <c r="F518" s="357"/>
      <c r="G518" s="287" t="s">
        <v>62</v>
      </c>
      <c r="H518" s="158"/>
      <c r="I518" s="287"/>
      <c r="J518" s="357"/>
      <c r="K518" s="357"/>
      <c r="L518" s="357"/>
      <c r="M518" s="357"/>
      <c r="N518" s="357"/>
      <c r="O518" s="357"/>
      <c r="P518" s="357"/>
      <c r="Q518" s="357"/>
      <c r="R518" s="357"/>
      <c r="S518" s="309"/>
    </row>
    <row r="519" spans="1:19" ht="21" customHeight="1" x14ac:dyDescent="0.2">
      <c r="A519" s="76"/>
      <c r="B519" s="365"/>
      <c r="C519" s="310"/>
      <c r="D519" s="456" t="s">
        <v>156</v>
      </c>
      <c r="E519" s="458"/>
      <c r="F519" s="357"/>
      <c r="G519" s="287" t="s">
        <v>62</v>
      </c>
      <c r="H519" s="158"/>
      <c r="I519" s="287"/>
      <c r="J519" s="357"/>
      <c r="K519" s="357"/>
      <c r="L519" s="357"/>
      <c r="M519" s="357"/>
      <c r="N519" s="357"/>
      <c r="O519" s="357"/>
      <c r="P519" s="357"/>
      <c r="Q519" s="357"/>
      <c r="R519" s="357"/>
      <c r="S519" s="309"/>
    </row>
    <row r="520" spans="1:19" ht="21" customHeight="1" x14ac:dyDescent="0.2">
      <c r="A520" s="76"/>
      <c r="B520" s="365"/>
      <c r="C520" s="561" t="s">
        <v>255</v>
      </c>
      <c r="D520" s="562"/>
      <c r="E520" s="563"/>
      <c r="F520" s="357"/>
      <c r="G520" s="287" t="s">
        <v>62</v>
      </c>
      <c r="H520" s="158"/>
      <c r="I520" s="287"/>
      <c r="J520" s="357"/>
      <c r="K520" s="357"/>
      <c r="L520" s="357"/>
      <c r="M520" s="357"/>
      <c r="N520" s="357"/>
      <c r="O520" s="357"/>
      <c r="P520" s="357"/>
      <c r="Q520" s="357"/>
      <c r="R520" s="357"/>
      <c r="S520" s="309"/>
    </row>
    <row r="521" spans="1:19" ht="21" customHeight="1" x14ac:dyDescent="0.2">
      <c r="A521" s="76"/>
      <c r="B521" s="430" t="s">
        <v>214</v>
      </c>
      <c r="C521" s="431"/>
      <c r="D521" s="431"/>
      <c r="E521" s="432"/>
      <c r="F521" s="79"/>
      <c r="G521" s="380" t="s">
        <v>62</v>
      </c>
      <c r="H521" s="79"/>
      <c r="I521" s="381" t="s">
        <v>62</v>
      </c>
      <c r="J521" s="369"/>
      <c r="K521" s="369"/>
      <c r="L521" s="369"/>
      <c r="M521" s="369"/>
      <c r="N521" s="369"/>
      <c r="O521" s="369"/>
      <c r="P521" s="369"/>
      <c r="Q521" s="369"/>
      <c r="R521" s="369"/>
      <c r="S521" s="304"/>
    </row>
    <row r="522" spans="1:19" ht="21" customHeight="1" x14ac:dyDescent="0.2">
      <c r="A522" s="76"/>
      <c r="B522" s="430" t="s">
        <v>252</v>
      </c>
      <c r="C522" s="431"/>
      <c r="D522" s="431"/>
      <c r="E522" s="432"/>
      <c r="F522" s="79"/>
      <c r="G522" s="380" t="s">
        <v>62</v>
      </c>
      <c r="H522" s="79"/>
      <c r="I522" s="381" t="s">
        <v>62</v>
      </c>
      <c r="J522" s="369"/>
      <c r="K522" s="369"/>
      <c r="L522" s="369"/>
      <c r="M522" s="369"/>
      <c r="N522" s="369"/>
      <c r="O522" s="369"/>
      <c r="P522" s="369"/>
      <c r="Q522" s="369"/>
      <c r="R522" s="369"/>
      <c r="S522" s="304"/>
    </row>
    <row r="523" spans="1:19" ht="21" customHeight="1" x14ac:dyDescent="0.2">
      <c r="A523" s="76"/>
      <c r="B523" s="430" t="s">
        <v>361</v>
      </c>
      <c r="C523" s="431"/>
      <c r="D523" s="431"/>
      <c r="E523" s="432"/>
      <c r="F523" s="79"/>
      <c r="G523" s="380" t="s">
        <v>62</v>
      </c>
      <c r="H523" s="79"/>
      <c r="I523" s="381" t="s">
        <v>62</v>
      </c>
      <c r="J523" s="369"/>
      <c r="K523" s="369"/>
      <c r="L523" s="369"/>
      <c r="M523" s="369"/>
      <c r="N523" s="369"/>
      <c r="O523" s="369"/>
      <c r="P523" s="369"/>
      <c r="Q523" s="369"/>
      <c r="R523" s="369"/>
      <c r="S523" s="304"/>
    </row>
    <row r="524" spans="1:19" ht="21" customHeight="1" x14ac:dyDescent="0.2">
      <c r="A524" s="76"/>
      <c r="B524" s="430" t="s">
        <v>215</v>
      </c>
      <c r="C524" s="431"/>
      <c r="D524" s="431"/>
      <c r="E524" s="432"/>
      <c r="F524" s="79"/>
      <c r="G524" s="380" t="s">
        <v>62</v>
      </c>
      <c r="H524" s="79"/>
      <c r="I524" s="381" t="s">
        <v>62</v>
      </c>
      <c r="J524" s="369"/>
      <c r="K524" s="369"/>
      <c r="L524" s="369"/>
      <c r="M524" s="369"/>
      <c r="N524" s="369"/>
      <c r="O524" s="369"/>
      <c r="P524" s="369"/>
      <c r="Q524" s="369"/>
      <c r="R524" s="369"/>
      <c r="S524" s="304"/>
    </row>
    <row r="525" spans="1:19" ht="21" customHeight="1" x14ac:dyDescent="0.2">
      <c r="A525" s="76"/>
      <c r="B525" s="430" t="s">
        <v>362</v>
      </c>
      <c r="C525" s="431"/>
      <c r="D525" s="431"/>
      <c r="E525" s="432"/>
      <c r="F525" s="303"/>
      <c r="G525" s="387" t="s">
        <v>62</v>
      </c>
      <c r="H525" s="369"/>
      <c r="I525" s="387" t="s">
        <v>62</v>
      </c>
      <c r="J525" s="369"/>
      <c r="K525" s="369"/>
      <c r="L525" s="369"/>
      <c r="M525" s="369"/>
      <c r="N525" s="369"/>
      <c r="O525" s="369"/>
      <c r="P525" s="369"/>
      <c r="Q525" s="369"/>
      <c r="R525" s="369"/>
      <c r="S525" s="304"/>
    </row>
    <row r="526" spans="1:19" ht="21" customHeight="1" x14ac:dyDescent="0.2">
      <c r="A526" s="76"/>
      <c r="B526" s="430" t="s">
        <v>272</v>
      </c>
      <c r="C526" s="431"/>
      <c r="D526" s="431"/>
      <c r="E526" s="432"/>
      <c r="F526" s="79"/>
      <c r="G526" s="380" t="s">
        <v>62</v>
      </c>
      <c r="H526" s="79"/>
      <c r="I526" s="381" t="s">
        <v>62</v>
      </c>
      <c r="J526" s="369"/>
      <c r="K526" s="369"/>
      <c r="L526" s="369"/>
      <c r="M526" s="369"/>
      <c r="N526" s="369"/>
      <c r="O526" s="369"/>
      <c r="P526" s="369"/>
      <c r="Q526" s="369"/>
      <c r="R526" s="369"/>
      <c r="S526" s="304"/>
    </row>
    <row r="527" spans="1:19" ht="21" customHeight="1" x14ac:dyDescent="0.2">
      <c r="A527" s="76"/>
      <c r="B527" s="430" t="s">
        <v>263</v>
      </c>
      <c r="C527" s="431"/>
      <c r="D527" s="431"/>
      <c r="E527" s="432"/>
      <c r="F527" s="303"/>
      <c r="G527" s="387" t="s">
        <v>62</v>
      </c>
      <c r="H527" s="369"/>
      <c r="I527" s="387" t="s">
        <v>62</v>
      </c>
      <c r="J527" s="369"/>
      <c r="K527" s="369"/>
      <c r="L527" s="369"/>
      <c r="M527" s="369"/>
      <c r="N527" s="369"/>
      <c r="O527" s="369"/>
      <c r="P527" s="369"/>
      <c r="Q527" s="369"/>
      <c r="R527" s="369"/>
      <c r="S527" s="304"/>
    </row>
    <row r="528" spans="1:19" ht="21" customHeight="1" x14ac:dyDescent="0.2">
      <c r="A528" s="76"/>
      <c r="B528" s="430" t="s">
        <v>233</v>
      </c>
      <c r="C528" s="431"/>
      <c r="D528" s="431"/>
      <c r="E528" s="432"/>
      <c r="F528" s="79"/>
      <c r="G528" s="380" t="s">
        <v>62</v>
      </c>
      <c r="H528" s="79"/>
      <c r="I528" s="381" t="s">
        <v>62</v>
      </c>
      <c r="J528" s="369"/>
      <c r="K528" s="369"/>
      <c r="L528" s="369"/>
      <c r="M528" s="369"/>
      <c r="N528" s="369"/>
      <c r="O528" s="369"/>
      <c r="P528" s="369"/>
      <c r="Q528" s="369"/>
      <c r="R528" s="369"/>
      <c r="S528" s="304"/>
    </row>
    <row r="529" spans="1:19" ht="21" customHeight="1" x14ac:dyDescent="0.2">
      <c r="A529" s="76"/>
      <c r="B529" s="430" t="s">
        <v>264</v>
      </c>
      <c r="C529" s="431"/>
      <c r="D529" s="431"/>
      <c r="E529" s="432"/>
      <c r="F529" s="79"/>
      <c r="G529" s="380" t="s">
        <v>62</v>
      </c>
      <c r="H529" s="79"/>
      <c r="I529" s="381" t="s">
        <v>62</v>
      </c>
      <c r="J529" s="369"/>
      <c r="K529" s="369"/>
      <c r="L529" s="369"/>
      <c r="M529" s="369"/>
      <c r="N529" s="369"/>
      <c r="O529" s="369"/>
      <c r="P529" s="369"/>
      <c r="Q529" s="369"/>
      <c r="R529" s="369"/>
      <c r="S529" s="304"/>
    </row>
    <row r="530" spans="1:19" ht="21" customHeight="1" x14ac:dyDescent="0.2">
      <c r="A530" s="76"/>
      <c r="B530" s="484" t="s">
        <v>234</v>
      </c>
      <c r="C530" s="485"/>
      <c r="D530" s="485"/>
      <c r="E530" s="486"/>
      <c r="F530" s="369"/>
      <c r="G530" s="386" t="s">
        <v>62</v>
      </c>
      <c r="H530" s="369"/>
      <c r="I530" s="354" t="s">
        <v>62</v>
      </c>
      <c r="J530" s="369"/>
      <c r="K530" s="369"/>
      <c r="L530" s="369"/>
      <c r="M530" s="369"/>
      <c r="N530" s="369"/>
      <c r="O530" s="369"/>
      <c r="P530" s="369"/>
      <c r="Q530" s="369"/>
      <c r="R530" s="369"/>
      <c r="S530" s="304"/>
    </row>
    <row r="531" spans="1:19" ht="21" customHeight="1" x14ac:dyDescent="0.2">
      <c r="A531" s="76"/>
      <c r="B531" s="484" t="s">
        <v>282</v>
      </c>
      <c r="C531" s="485"/>
      <c r="D531" s="485"/>
      <c r="E531" s="486"/>
      <c r="F531" s="369"/>
      <c r="G531" s="386" t="s">
        <v>62</v>
      </c>
      <c r="H531" s="369"/>
      <c r="I531" s="354" t="s">
        <v>62</v>
      </c>
      <c r="J531" s="369"/>
      <c r="K531" s="369"/>
      <c r="L531" s="369"/>
      <c r="M531" s="369"/>
      <c r="N531" s="369"/>
      <c r="O531" s="369"/>
      <c r="P531" s="369"/>
      <c r="Q531" s="369"/>
      <c r="R531" s="369"/>
      <c r="S531" s="304"/>
    </row>
    <row r="532" spans="1:19" ht="21" customHeight="1" x14ac:dyDescent="0.2">
      <c r="A532" s="356"/>
      <c r="B532" s="405" t="s">
        <v>297</v>
      </c>
      <c r="C532" s="422"/>
      <c r="D532" s="586" t="s">
        <v>298</v>
      </c>
      <c r="E532" s="579"/>
      <c r="F532" s="370"/>
      <c r="G532" s="273" t="s">
        <v>67</v>
      </c>
      <c r="H532" s="370"/>
      <c r="I532" s="273" t="s">
        <v>67</v>
      </c>
      <c r="J532" s="370"/>
      <c r="K532" s="370"/>
      <c r="L532" s="370"/>
      <c r="M532" s="370"/>
      <c r="N532" s="370"/>
      <c r="O532" s="370"/>
      <c r="P532" s="370"/>
      <c r="Q532" s="370"/>
      <c r="R532" s="370"/>
      <c r="S532" s="276"/>
    </row>
    <row r="533" spans="1:19" ht="21" customHeight="1" x14ac:dyDescent="0.2">
      <c r="A533" s="356"/>
      <c r="B533" s="424"/>
      <c r="C533" s="425"/>
      <c r="D533" s="587" t="s">
        <v>299</v>
      </c>
      <c r="E533" s="458"/>
      <c r="F533" s="372"/>
      <c r="G533" s="278" t="s">
        <v>67</v>
      </c>
      <c r="H533" s="372"/>
      <c r="I533" s="278" t="s">
        <v>67</v>
      </c>
      <c r="J533" s="372"/>
      <c r="K533" s="372"/>
      <c r="L533" s="372"/>
      <c r="M533" s="372"/>
      <c r="N533" s="372"/>
      <c r="O533" s="372"/>
      <c r="P533" s="372"/>
      <c r="Q533" s="372"/>
      <c r="R533" s="372"/>
      <c r="S533" s="280"/>
    </row>
    <row r="534" spans="1:19" ht="21" customHeight="1" x14ac:dyDescent="0.2">
      <c r="A534" s="356"/>
      <c r="B534" s="424"/>
      <c r="C534" s="425"/>
      <c r="D534" s="588" t="s">
        <v>300</v>
      </c>
      <c r="E534" s="563"/>
      <c r="F534" s="357"/>
      <c r="G534" s="287" t="s">
        <v>67</v>
      </c>
      <c r="H534" s="357"/>
      <c r="I534" s="287" t="s">
        <v>67</v>
      </c>
      <c r="J534" s="357"/>
      <c r="K534" s="357"/>
      <c r="L534" s="357"/>
      <c r="M534" s="357"/>
      <c r="N534" s="357"/>
      <c r="O534" s="357"/>
      <c r="P534" s="357"/>
      <c r="Q534" s="357"/>
      <c r="R534" s="357"/>
      <c r="S534" s="288"/>
    </row>
    <row r="535" spans="1:19" ht="21" customHeight="1" x14ac:dyDescent="0.2">
      <c r="A535" s="356"/>
      <c r="B535" s="430" t="s">
        <v>315</v>
      </c>
      <c r="C535" s="431"/>
      <c r="D535" s="431"/>
      <c r="E535" s="432"/>
      <c r="F535" s="79"/>
      <c r="G535" s="380" t="s">
        <v>62</v>
      </c>
      <c r="H535" s="79"/>
      <c r="I535" s="381" t="s">
        <v>62</v>
      </c>
      <c r="J535" s="79"/>
      <c r="K535" s="79"/>
      <c r="L535" s="79"/>
      <c r="M535" s="79"/>
      <c r="N535" s="79"/>
      <c r="O535" s="79"/>
      <c r="P535" s="79"/>
      <c r="Q535" s="79"/>
      <c r="R535" s="79"/>
      <c r="S535" s="298"/>
    </row>
    <row r="536" spans="1:19" ht="21" customHeight="1" x14ac:dyDescent="0.2">
      <c r="A536" s="356"/>
      <c r="B536" s="430" t="s">
        <v>337</v>
      </c>
      <c r="C536" s="431"/>
      <c r="D536" s="431"/>
      <c r="E536" s="432"/>
      <c r="F536" s="79"/>
      <c r="G536" s="380" t="s">
        <v>62</v>
      </c>
      <c r="H536" s="79"/>
      <c r="I536" s="381" t="s">
        <v>62</v>
      </c>
      <c r="J536" s="79"/>
      <c r="K536" s="79"/>
      <c r="L536" s="79"/>
      <c r="M536" s="79"/>
      <c r="N536" s="79"/>
      <c r="O536" s="79"/>
      <c r="P536" s="79"/>
      <c r="Q536" s="79"/>
      <c r="R536" s="79"/>
      <c r="S536" s="298"/>
    </row>
    <row r="537" spans="1:19" ht="21" customHeight="1" thickBot="1" x14ac:dyDescent="0.25">
      <c r="A537" s="311"/>
      <c r="B537" s="583" t="s">
        <v>369</v>
      </c>
      <c r="C537" s="584"/>
      <c r="D537" s="584"/>
      <c r="E537" s="585"/>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435" t="s">
        <v>407</v>
      </c>
      <c r="C538" s="436"/>
      <c r="D538" s="436"/>
      <c r="E538" s="437"/>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66"/>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26</vt:i4>
      </vt:variant>
    </vt:vector>
  </HeadingPairs>
  <TitlesOfParts>
    <vt:vector size="42" baseType="lpstr">
      <vt:lpstr>年間集計表注記</vt:lpstr>
      <vt:lpstr>月別集計表注記</vt:lpstr>
      <vt:lpstr>2段階基準集計参考</vt:lpstr>
      <vt:lpstr>年間集計表</vt:lpstr>
      <vt:lpstr>4月</vt:lpstr>
      <vt:lpstr>5月</vt:lpstr>
      <vt:lpstr>6月</vt:lpstr>
      <vt:lpstr>7月</vt:lpstr>
      <vt:lpstr>8月</vt:lpstr>
      <vt:lpstr>9月</vt:lpstr>
      <vt:lpstr>10月</vt:lpstr>
      <vt:lpstr>11月</vt:lpstr>
      <vt:lpstr>12月</vt:lpstr>
      <vt:lpstr>1月</vt:lpstr>
      <vt:lpstr>2月</vt:lpstr>
      <vt:lpstr>3月</vt:lpstr>
      <vt:lpstr>'10月'!Print_Area</vt:lpstr>
      <vt:lpstr>'11月'!Print_Area</vt:lpstr>
      <vt:lpstr>'12月'!Print_Area</vt:lpstr>
      <vt:lpstr>'1月'!Print_Area</vt:lpstr>
      <vt:lpstr>'2月'!Print_Area</vt:lpstr>
      <vt:lpstr>'3月'!Print_Area</vt:lpstr>
      <vt:lpstr>'4月'!Print_Area</vt:lpstr>
      <vt:lpstr>'5月'!Print_Area</vt:lpstr>
      <vt:lpstr>'6月'!Print_Area</vt:lpstr>
      <vt:lpstr>'7月'!Print_Area</vt:lpstr>
      <vt:lpstr>'8月'!Print_Area</vt:lpstr>
      <vt:lpstr>'9月'!Print_Area</vt:lpstr>
      <vt:lpstr>年間集計表!Print_Area</vt:lpstr>
      <vt:lpstr>'10月'!Print_Titles</vt:lpstr>
      <vt:lpstr>'11月'!Print_Titles</vt:lpstr>
      <vt:lpstr>'12月'!Print_Titles</vt:lpstr>
      <vt:lpstr>'1月'!Print_Titles</vt:lpstr>
      <vt:lpstr>'2月'!Print_Titles</vt:lpstr>
      <vt:lpstr>'3月'!Print_Titles</vt:lpstr>
      <vt:lpstr>'4月'!Print_Titles</vt:lpstr>
      <vt:lpstr>'5月'!Print_Titles</vt:lpstr>
      <vt:lpstr>'6月'!Print_Titles</vt:lpstr>
      <vt:lpstr>'7月'!Print_Titles</vt:lpstr>
      <vt:lpstr>'8月'!Print_Titles</vt:lpstr>
      <vt:lpstr>'9月'!Print_Titles</vt:lpstr>
      <vt:lpstr>年間集計表!Print_Titles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