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table+xml" PartName="/xl/tables/table1.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codeName="ThisWorkbook" defaultThemeVersion="124226"/>
  <xr:revisionPtr revIDLastSave="0" documentId="8_{AE6DF7EA-56E1-41E4-BFBB-5FE570489721}" xr6:coauthVersionLast="47" xr6:coauthVersionMax="47" xr10:uidLastSave="{00000000-0000-0000-0000-000000000000}"/>
  <bookViews>
    <workbookView xWindow="-15549" yWindow="343" windowWidth="14400" windowHeight="7363" tabRatio="823" firstSheet="1" activeTab="1" xr2:uid="{00000000-000D-0000-FFFF-FFFF00000000}"/>
  </bookViews>
  <sheets>
    <sheet name="集計1" sheetId="128" state="hidden" r:id="rId1"/>
    <sheet name="目次" sheetId="225" r:id="rId2"/>
    <sheet name="ｼｰﾄ0" sheetId="192" r:id="rId3"/>
    <sheet name="ｼｰﾄ0-1" sheetId="229" r:id="rId4"/>
    <sheet name="ｼｰﾄ0-2" sheetId="230" r:id="rId5"/>
    <sheet name="ｼｰﾄ1" sheetId="216" r:id="rId6"/>
    <sheet name="ｼｰﾄ3" sheetId="221" r:id="rId7"/>
    <sheet name="ｼｰﾄ6" sheetId="207" r:id="rId8"/>
    <sheet name="Sheet1" sheetId="228" state="hidden" r:id="rId9"/>
  </sheets>
  <definedNames>
    <definedName name="_xlnm._FilterDatabase" localSheetId="4" hidden="1">'ｼｰﾄ0-2'!$B$13:$B$407</definedName>
    <definedName name="_xlnm._FilterDatabase" localSheetId="0" hidden="1">集計1!#REF!</definedName>
    <definedName name="_xlnm.Print_Area" localSheetId="2">ｼｰﾄ0!$B$1:$D$4</definedName>
    <definedName name="_xlnm.Print_Area" localSheetId="3">'ｼｰﾄ0-1'!$B$1:$B$14</definedName>
    <definedName name="_xlnm.Print_Area" localSheetId="5">ｼｰﾄ1!$A$1:$F$27</definedName>
    <definedName name="_xlnm.Print_Area" localSheetId="6">ｼｰﾄ3!$A$1:$L$70</definedName>
    <definedName name="_xlnm.Print_Area" localSheetId="7">ｼｰﾄ6!$A$1:$V$72</definedName>
    <definedName name="_xlnm.Print_Area" localSheetId="0">集計1!$A$1:$AO$29</definedName>
    <definedName name="愛知県">ｼｰﾄ0!$X$11:$X$15</definedName>
    <definedName name="愛媛県">ｼｰﾄ0!$AM$11:$AM$15</definedName>
    <definedName name="茨城県">ｼｰﾄ0!$I$11:$I$15</definedName>
    <definedName name="岡山県">ｼｰﾄ0!$AH$11:$AH$15</definedName>
    <definedName name="沖縄県">ｼｰﾄ0!$AV$11:$AV$15</definedName>
    <definedName name="岩手県">ｼｰﾄ0!$D$11:$D$15</definedName>
    <definedName name="岐阜県">ｼｰﾄ0!$V$11:$V$15</definedName>
    <definedName name="宮崎県">ｼｰﾄ0!$AT$11:$AT$15</definedName>
    <definedName name="宮城県">ｼｰﾄ0!$E$11:$E$15</definedName>
    <definedName name="京都府">ｼｰﾄ0!$AA$11:$AA$15</definedName>
    <definedName name="熊本県">ｼｰﾄ0!$AR$11:$AR$15</definedName>
    <definedName name="群馬県">ｼｰﾄ0!$K$11:$K$15</definedName>
    <definedName name="広島県">ｼｰﾄ0!$AI$11:$AI$15</definedName>
    <definedName name="香川県">ｼｰﾄ0!$AL$11:$AL$15</definedName>
    <definedName name="高知県">ｼｰﾄ0!$AN$11:$AN$15</definedName>
    <definedName name="佐賀県">ｼｰﾄ0!$AP$11:$AP$15</definedName>
    <definedName name="埼玉県">ｼｰﾄ0!$L$11:$L$15</definedName>
    <definedName name="三重県">ｼｰﾄ0!$Y$11:$Y$15</definedName>
    <definedName name="山形県">ｼｰﾄ0!$G$11:$G$15</definedName>
    <definedName name="山口県">ｼｰﾄ0!$AJ$11:$AJ$15</definedName>
    <definedName name="山梨県">ｼｰﾄ0!$T$11:$T$15</definedName>
    <definedName name="滋賀県">ｼｰﾄ0!$Z$11:$Z$15</definedName>
    <definedName name="鹿児島県">ｼｰﾄ0!$AU$11:$AU$15</definedName>
    <definedName name="秋田県">ｼｰﾄ0!$F$11:$F$15</definedName>
    <definedName name="新潟県">ｼｰﾄ0!$P$11:$P$15</definedName>
    <definedName name="神奈川県">ｼｰﾄ0!$O$11:$O$15</definedName>
    <definedName name="青森県">ｼｰﾄ0!$C$11:$C$15</definedName>
    <definedName name="静岡県">ｼｰﾄ0!$W$11:$W$15</definedName>
    <definedName name="石川県">ｼｰﾄ0!$R$11:$R$15</definedName>
    <definedName name="千葉県">ｼｰﾄ0!$M$11:$M$15</definedName>
    <definedName name="大阪府">ｼｰﾄ0!$AB$11:$AB$15</definedName>
    <definedName name="大分県">ｼｰﾄ0!$AS$11:$AS$15</definedName>
    <definedName name="長崎県">ｼｰﾄ0!$AQ$11:$AQ$15</definedName>
    <definedName name="長野県">ｼｰﾄ0!$U$11:$U$15</definedName>
    <definedName name="鳥取県">ｼｰﾄ0!$AF$11:$AF$15</definedName>
    <definedName name="都道府県名" localSheetId="3">ｼｰﾄ0!#REF!</definedName>
    <definedName name="都道府県名" localSheetId="4">ｼｰﾄ0!#REF!</definedName>
    <definedName name="都道府県名">ｼｰﾄ0!#REF!</definedName>
    <definedName name="島根県">ｼｰﾄ0!$AG$11:$AG$15</definedName>
    <definedName name="東京都">ｼｰﾄ0!$N$11:$N$15</definedName>
    <definedName name="徳島県">ｼｰﾄ0!$AK$11:$AK$15</definedName>
    <definedName name="栃木県">ｼｰﾄ0!$J$11:$J$15</definedName>
    <definedName name="奈良県">ｼｰﾄ0!$AD$11:$AD$15</definedName>
    <definedName name="富山県">ｼｰﾄ0!$Q$11:$Q$15</definedName>
    <definedName name="福井県">ｼｰﾄ0!$S$11:$S$15</definedName>
    <definedName name="福岡県">ｼｰﾄ0!$AO$11:$AO$15</definedName>
    <definedName name="福島県">ｼｰﾄ0!$H$11:$H$15</definedName>
    <definedName name="兵庫県">ｼｰﾄ0!$AC$11:$AC$15</definedName>
    <definedName name="北海道">ｼｰﾄ0!$B$11:$B$15</definedName>
    <definedName name="和歌山県">ｼｰﾄ0!$AE$11:$AE$15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128" l="1"/>
  <c r="I53" i="207"/>
  <c r="E54" i="207"/>
  <c r="S53" i="207"/>
  <c r="R53" i="207"/>
  <c r="Q53" i="207"/>
  <c r="P53" i="207"/>
  <c r="O53" i="207"/>
  <c r="N53" i="207"/>
  <c r="M53" i="207"/>
  <c r="L53" i="207"/>
  <c r="K53" i="207"/>
  <c r="J53" i="207"/>
  <c r="H53" i="207"/>
  <c r="G53" i="207"/>
  <c r="F53" i="207"/>
  <c r="E53" i="207"/>
  <c r="S47" i="207"/>
  <c r="R47" i="207"/>
  <c r="Q47" i="207"/>
  <c r="P47" i="207"/>
  <c r="O47" i="207"/>
  <c r="N47" i="207"/>
  <c r="M47" i="207"/>
  <c r="L47" i="207"/>
  <c r="K47" i="207"/>
  <c r="J47" i="207"/>
  <c r="I47" i="207"/>
  <c r="H47" i="207"/>
  <c r="G47" i="207"/>
  <c r="F47" i="207"/>
  <c r="E47" i="207"/>
  <c r="S41" i="207"/>
  <c r="R41" i="207"/>
  <c r="Q41" i="207"/>
  <c r="P41" i="207"/>
  <c r="O41" i="207"/>
  <c r="N41" i="207"/>
  <c r="M41" i="207"/>
  <c r="L41" i="207"/>
  <c r="K41" i="207"/>
  <c r="J41" i="207"/>
  <c r="I41" i="207"/>
  <c r="H41" i="207"/>
  <c r="G41" i="207"/>
  <c r="F41" i="207"/>
  <c r="E41" i="207"/>
  <c r="S35" i="207"/>
  <c r="R35" i="207"/>
  <c r="Q35" i="207"/>
  <c r="P35" i="207"/>
  <c r="O35" i="207"/>
  <c r="N35" i="207"/>
  <c r="M35" i="207"/>
  <c r="L35" i="207"/>
  <c r="K35" i="207"/>
  <c r="J35" i="207"/>
  <c r="I35" i="207"/>
  <c r="H35" i="207"/>
  <c r="G35" i="207"/>
  <c r="F35" i="207"/>
  <c r="E35" i="207"/>
  <c r="S29" i="207"/>
  <c r="R29" i="207"/>
  <c r="Q29" i="207"/>
  <c r="P29" i="207"/>
  <c r="O29" i="207"/>
  <c r="N29" i="207"/>
  <c r="M29" i="207"/>
  <c r="L29" i="207"/>
  <c r="K29" i="207"/>
  <c r="J29" i="207"/>
  <c r="I29" i="207"/>
  <c r="H29" i="207"/>
  <c r="G29" i="207"/>
  <c r="F29" i="207"/>
  <c r="E29" i="207"/>
  <c r="S23" i="207"/>
  <c r="R23" i="207"/>
  <c r="Q23" i="207"/>
  <c r="P23" i="207"/>
  <c r="O23" i="207"/>
  <c r="N23" i="207"/>
  <c r="M23" i="207"/>
  <c r="L23" i="207"/>
  <c r="K23" i="207"/>
  <c r="J23" i="207"/>
  <c r="I23" i="207"/>
  <c r="H23" i="207"/>
  <c r="G23" i="207"/>
  <c r="F23" i="207"/>
  <c r="E23" i="207"/>
  <c r="S17" i="207"/>
  <c r="R17" i="207"/>
  <c r="Q17" i="207"/>
  <c r="P17" i="207"/>
  <c r="O17" i="207"/>
  <c r="N17" i="207"/>
  <c r="M17" i="207"/>
  <c r="L17" i="207"/>
  <c r="K17" i="207"/>
  <c r="J17" i="207"/>
  <c r="I17" i="207"/>
  <c r="H17" i="207"/>
  <c r="G17" i="207"/>
  <c r="F17" i="207"/>
  <c r="E17" i="207"/>
  <c r="AO11" i="128"/>
  <c r="P58" i="207"/>
  <c r="D66" i="221"/>
  <c r="C66" i="221"/>
  <c r="E55" i="207"/>
  <c r="F55" i="207"/>
  <c r="G55" i="207"/>
  <c r="H55" i="207"/>
  <c r="I55" i="207"/>
  <c r="J55" i="207"/>
  <c r="K55" i="207"/>
  <c r="L55" i="207"/>
  <c r="M55" i="207"/>
  <c r="N55" i="207"/>
  <c r="O55" i="207"/>
  <c r="P55" i="207"/>
  <c r="Q55" i="207"/>
  <c r="R55" i="207"/>
  <c r="S55" i="207"/>
  <c r="E56" i="207"/>
  <c r="F56" i="207"/>
  <c r="G56" i="207"/>
  <c r="H56" i="207"/>
  <c r="I56" i="207"/>
  <c r="J56" i="207"/>
  <c r="K56" i="207"/>
  <c r="L56" i="207"/>
  <c r="M56" i="207"/>
  <c r="N56" i="207"/>
  <c r="O56" i="207"/>
  <c r="P56" i="207"/>
  <c r="Q56" i="207"/>
  <c r="R56" i="207"/>
  <c r="S56" i="207"/>
  <c r="E57" i="207"/>
  <c r="F57" i="207"/>
  <c r="G57" i="207"/>
  <c r="H57" i="207"/>
  <c r="I57" i="207"/>
  <c r="J57" i="207"/>
  <c r="K57" i="207"/>
  <c r="L57" i="207"/>
  <c r="M57" i="207"/>
  <c r="N57" i="207"/>
  <c r="O57" i="207"/>
  <c r="P57" i="207"/>
  <c r="Q57" i="207"/>
  <c r="R57" i="207"/>
  <c r="S57" i="207"/>
  <c r="E58" i="207"/>
  <c r="F58" i="207"/>
  <c r="G58" i="207"/>
  <c r="H58" i="207"/>
  <c r="I58" i="207"/>
  <c r="J58" i="207"/>
  <c r="K58" i="207"/>
  <c r="L58" i="207"/>
  <c r="M58" i="207"/>
  <c r="N58" i="207"/>
  <c r="O58" i="207"/>
  <c r="Q58" i="207"/>
  <c r="R58" i="207"/>
  <c r="S58" i="207"/>
  <c r="F54" i="207"/>
  <c r="G54" i="207"/>
  <c r="H54" i="207"/>
  <c r="I54" i="207"/>
  <c r="J54" i="207"/>
  <c r="K54" i="207"/>
  <c r="L54" i="207"/>
  <c r="M54" i="207"/>
  <c r="N54" i="207"/>
  <c r="O54" i="207"/>
  <c r="P54" i="207"/>
  <c r="Q54" i="207"/>
  <c r="R54" i="207"/>
  <c r="S54" i="207"/>
  <c r="G11" i="207"/>
  <c r="F11" i="207"/>
  <c r="E11" i="207"/>
  <c r="J11" i="207"/>
  <c r="I11" i="207"/>
  <c r="H11" i="207"/>
  <c r="M11" i="207"/>
  <c r="L11" i="207"/>
  <c r="K11" i="207"/>
  <c r="P11" i="207"/>
  <c r="O11" i="207"/>
  <c r="N11" i="207"/>
  <c r="S11" i="207"/>
  <c r="R11" i="207"/>
  <c r="Q11" i="207"/>
  <c r="J59" i="207" l="1"/>
  <c r="G59" i="207"/>
  <c r="M59" i="207"/>
  <c r="L59" i="207"/>
  <c r="S59" i="207"/>
  <c r="O59" i="207"/>
  <c r="F59" i="207"/>
  <c r="E59" i="207"/>
  <c r="P59" i="207"/>
  <c r="K59" i="207"/>
  <c r="I59" i="207"/>
  <c r="H59" i="207"/>
  <c r="N59" i="207"/>
  <c r="R59" i="207"/>
  <c r="Q59" i="207"/>
  <c r="B48" i="207"/>
  <c r="B42" i="207"/>
  <c r="B36" i="207"/>
  <c r="B30" i="207"/>
  <c r="B24" i="207"/>
  <c r="B18" i="207"/>
  <c r="B12" i="207"/>
  <c r="B6" i="207"/>
  <c r="A2" i="207"/>
  <c r="AC11" i="128"/>
  <c r="AB11" i="128"/>
  <c r="AA11" i="128"/>
  <c r="H78" i="221"/>
  <c r="G78" i="221"/>
  <c r="F78" i="221"/>
  <c r="E78" i="221"/>
  <c r="A20" i="221"/>
  <c r="A19" i="221"/>
  <c r="A18" i="221"/>
  <c r="A16" i="221"/>
  <c r="A15" i="221"/>
  <c r="A14" i="221"/>
  <c r="A12" i="221"/>
  <c r="A11" i="221"/>
  <c r="A10" i="221"/>
  <c r="A8" i="221"/>
  <c r="A7" i="221"/>
  <c r="A6" i="221"/>
  <c r="B2" i="221"/>
  <c r="D2" i="216"/>
  <c r="AN11" i="128"/>
  <c r="AM11" i="128"/>
  <c r="AL11" i="128"/>
  <c r="AK11" i="128"/>
  <c r="AJ11" i="128"/>
  <c r="AI11" i="128"/>
  <c r="AH11" i="128"/>
  <c r="AG11" i="128"/>
  <c r="AF11" i="128"/>
  <c r="AE11" i="128"/>
  <c r="AD11" i="128"/>
  <c r="Z11" i="128"/>
  <c r="R11" i="128"/>
  <c r="Q11" i="128"/>
  <c r="P11" i="128"/>
  <c r="O11" i="128"/>
  <c r="N11" i="128"/>
  <c r="M11" i="128"/>
  <c r="L11" i="128"/>
  <c r="K11" i="128"/>
  <c r="J11" i="128"/>
  <c r="I11" i="128"/>
  <c r="H11" i="128"/>
  <c r="G11" i="128"/>
  <c r="F11" i="128"/>
  <c r="E11" i="128"/>
  <c r="C11" i="128"/>
  <c r="B11" i="128"/>
  <c r="E66" i="221" l="1"/>
  <c r="S11" i="128" s="1"/>
  <c r="H66" i="221"/>
  <c r="V11" i="128" s="1"/>
  <c r="G66" i="221"/>
  <c r="U11" i="128" s="1"/>
  <c r="F66" i="221"/>
  <c r="T11" i="128" s="1"/>
  <c r="I78" i="221"/>
  <c r="I66" i="221" l="1"/>
  <c r="Y11" i="128" s="1"/>
</calcChain>
</file>

<file path=xl/sharedStrings.xml><?xml version="1.0" encoding="utf-8"?>
<sst xmlns="http://schemas.openxmlformats.org/spreadsheetml/2006/main" count="3253" uniqueCount="1956">
  <si>
    <t>都道府県</t>
    <rPh sb="0" eb="4">
      <t>トドウフケン</t>
    </rPh>
    <phoneticPr fontId="4"/>
  </si>
  <si>
    <t>地　　盤　　沈　　下　　の　　状　　況</t>
    <rPh sb="0" eb="1">
      <t>チ</t>
    </rPh>
    <rPh sb="3" eb="4">
      <t>バン</t>
    </rPh>
    <rPh sb="6" eb="7">
      <t>チン</t>
    </rPh>
    <rPh sb="9" eb="10">
      <t>モト</t>
    </rPh>
    <rPh sb="15" eb="16">
      <t>ジョウ</t>
    </rPh>
    <rPh sb="18" eb="19">
      <t>キョウ</t>
    </rPh>
    <phoneticPr fontId="4"/>
  </si>
  <si>
    <t>現在までに
沈下が認め
られた地域
の面積(㎢)</t>
    <rPh sb="0" eb="2">
      <t>ゲンザイ</t>
    </rPh>
    <rPh sb="6" eb="8">
      <t>チンカ</t>
    </rPh>
    <rPh sb="9" eb="10">
      <t>ミト</t>
    </rPh>
    <rPh sb="15" eb="17">
      <t>チイキ</t>
    </rPh>
    <rPh sb="19" eb="21">
      <t>メンセキ</t>
    </rPh>
    <phoneticPr fontId="4"/>
  </si>
  <si>
    <t xml:space="preserve"> 地下水の塩水化</t>
    <rPh sb="7" eb="8">
      <t>カ</t>
    </rPh>
    <phoneticPr fontId="4"/>
  </si>
  <si>
    <t>公共施設</t>
    <rPh sb="0" eb="2">
      <t>コウキョウ</t>
    </rPh>
    <rPh sb="2" eb="4">
      <t>シセツ</t>
    </rPh>
    <phoneticPr fontId="4"/>
  </si>
  <si>
    <t>所在地</t>
    <phoneticPr fontId="4"/>
  </si>
  <si>
    <t>1cm/年
以上</t>
    <phoneticPr fontId="4"/>
  </si>
  <si>
    <t>2cm/年
以上</t>
    <phoneticPr fontId="4"/>
  </si>
  <si>
    <t>3cm/年
以上</t>
    <phoneticPr fontId="4"/>
  </si>
  <si>
    <t xml:space="preserve"> 建築物の破損または脆弱化</t>
    <rPh sb="5" eb="7">
      <t>ハソン</t>
    </rPh>
    <phoneticPr fontId="4"/>
  </si>
  <si>
    <t>井戸等の抜け上がり</t>
    <phoneticPr fontId="4"/>
  </si>
  <si>
    <t xml:space="preserve"> 港湾・海岸施 設の沈下　　　　　　</t>
    <phoneticPr fontId="4"/>
  </si>
  <si>
    <t>堤防・護岸等の沈下</t>
    <phoneticPr fontId="4"/>
  </si>
  <si>
    <t>埋設物の破損</t>
    <phoneticPr fontId="4"/>
  </si>
  <si>
    <t>地方の規制等</t>
    <rPh sb="3" eb="5">
      <t>キセイ</t>
    </rPh>
    <phoneticPr fontId="4"/>
  </si>
  <si>
    <t xml:space="preserve">
</t>
    <phoneticPr fontId="4"/>
  </si>
  <si>
    <t>工業用</t>
  </si>
  <si>
    <t>上水道用</t>
  </si>
  <si>
    <t>建築物用</t>
  </si>
  <si>
    <t>4cm/年
以上</t>
  </si>
  <si>
    <t>地　域</t>
    <rPh sb="0" eb="1">
      <t>チ</t>
    </rPh>
    <rPh sb="2" eb="3">
      <t>イキ</t>
    </rPh>
    <phoneticPr fontId="4"/>
  </si>
  <si>
    <t>間接被害</t>
  </si>
  <si>
    <t>一般施設</t>
    <rPh sb="0" eb="2">
      <t>イッパン</t>
    </rPh>
    <rPh sb="2" eb="4">
      <t>シセツ</t>
    </rPh>
    <phoneticPr fontId="4"/>
  </si>
  <si>
    <t>道路・橋梁等の沈下・破損</t>
    <rPh sb="7" eb="9">
      <t>チンカ</t>
    </rPh>
    <phoneticPr fontId="4"/>
  </si>
  <si>
    <t>農業用水路の沈下・破損</t>
    <rPh sb="6" eb="8">
      <t>チンカ</t>
    </rPh>
    <phoneticPr fontId="4"/>
  </si>
  <si>
    <t>直接被害</t>
  </si>
  <si>
    <t>地域名</t>
    <rPh sb="0" eb="3">
      <t>チイキメイ</t>
    </rPh>
    <phoneticPr fontId="4"/>
  </si>
  <si>
    <t>区分</t>
    <rPh sb="0" eb="2">
      <t>クブン</t>
    </rPh>
    <phoneticPr fontId="4"/>
  </si>
  <si>
    <t>直近の測量による水準点の
１年間沈下量</t>
    <rPh sb="0" eb="2">
      <t>チョッキン</t>
    </rPh>
    <rPh sb="3" eb="5">
      <t>ソクリョウ</t>
    </rPh>
    <rPh sb="8" eb="11">
      <t>スイジュンテン</t>
    </rPh>
    <rPh sb="14" eb="16">
      <t>ネンカン</t>
    </rPh>
    <rPh sb="16" eb="18">
      <t>チンカ</t>
    </rPh>
    <rPh sb="18" eb="19">
      <t>リョウ</t>
    </rPh>
    <phoneticPr fontId="4"/>
  </si>
  <si>
    <t>所轄機関</t>
    <phoneticPr fontId="4"/>
  </si>
  <si>
    <t xml:space="preserve"> </t>
    <phoneticPr fontId="4"/>
  </si>
  <si>
    <t xml:space="preserve"> 洪水・高潮の危険性大</t>
    <phoneticPr fontId="4"/>
  </si>
  <si>
    <t xml:space="preserve"> 排水不良</t>
    <phoneticPr fontId="4"/>
  </si>
  <si>
    <t>ゼロメートル地帯面積(㎢)</t>
    <phoneticPr fontId="4"/>
  </si>
  <si>
    <t>その他</t>
    <rPh sb="2" eb="3">
      <t>タ</t>
    </rPh>
    <phoneticPr fontId="4"/>
  </si>
  <si>
    <t>地域内での水準点の
累計沈下量</t>
    <phoneticPr fontId="4"/>
  </si>
  <si>
    <t>平成25年度</t>
  </si>
  <si>
    <t>水準点番号</t>
    <phoneticPr fontId="4"/>
  </si>
  <si>
    <t>沈下量(cm)</t>
    <phoneticPr fontId="4"/>
  </si>
  <si>
    <t>平成27年度</t>
  </si>
  <si>
    <t>平成29年度</t>
  </si>
  <si>
    <t>平成28年度</t>
  </si>
  <si>
    <t>用　途</t>
    <phoneticPr fontId="4"/>
  </si>
  <si>
    <t>井戸
本数</t>
    <phoneticPr fontId="4"/>
  </si>
  <si>
    <t>井戸
本数</t>
    <phoneticPr fontId="4"/>
  </si>
  <si>
    <t>井戸
本数</t>
    <phoneticPr fontId="4"/>
  </si>
  <si>
    <t>井戸
本数</t>
    <phoneticPr fontId="4"/>
  </si>
  <si>
    <t>本</t>
  </si>
  <si>
    <t>百万
㎥/年</t>
    <phoneticPr fontId="4"/>
  </si>
  <si>
    <t>１－１．</t>
    <phoneticPr fontId="4"/>
  </si>
  <si>
    <t>１－２．</t>
  </si>
  <si>
    <t>１－３．</t>
  </si>
  <si>
    <t>地盤沈下地域の面積</t>
  </si>
  <si>
    <t>１－４．</t>
  </si>
  <si>
    <t>水位低下等による被害の状況</t>
  </si>
  <si>
    <t>２－１．</t>
    <phoneticPr fontId="4"/>
  </si>
  <si>
    <t>地盤沈下監視体制（水準測量）</t>
  </si>
  <si>
    <t>３－１．</t>
    <phoneticPr fontId="4"/>
  </si>
  <si>
    <t>関連制度の種類</t>
  </si>
  <si>
    <t>３－２．</t>
  </si>
  <si>
    <t>関連制度の経緯及び改定等の内容</t>
  </si>
  <si>
    <t>３－３．</t>
  </si>
  <si>
    <t>関連制度の内容（法律）</t>
  </si>
  <si>
    <t>３－４．</t>
  </si>
  <si>
    <t>関連制度の内容（条例）</t>
  </si>
  <si>
    <t>３－５．</t>
  </si>
  <si>
    <t>関連制度の内容（要綱）</t>
  </si>
  <si>
    <t>３－６．</t>
  </si>
  <si>
    <t>関連制度の内容（その他）</t>
  </si>
  <si>
    <t>４－１．</t>
    <phoneticPr fontId="4"/>
  </si>
  <si>
    <t>地下水採取量の用途別削減量</t>
  </si>
  <si>
    <t>４－２．</t>
  </si>
  <si>
    <t>合理化施策による地下水採取削減量</t>
  </si>
  <si>
    <t>４－３．</t>
  </si>
  <si>
    <t>代替水対策による地下水採取削減量</t>
  </si>
  <si>
    <t>４－４．</t>
  </si>
  <si>
    <t>地盤沈下対策事業及び調査事業費の推移</t>
  </si>
  <si>
    <t>４－５．</t>
  </si>
  <si>
    <t>地盤沈下対策事業（代替水事業）の内容</t>
  </si>
  <si>
    <t>４－６．</t>
  </si>
  <si>
    <t>地盤沈下対策事業（防災事業等）の内容</t>
  </si>
  <si>
    <t>４－７．</t>
  </si>
  <si>
    <t>調査等事業の内容</t>
  </si>
  <si>
    <t>４－８．</t>
  </si>
  <si>
    <t>地下水・地盤環境保全施策の組織</t>
  </si>
  <si>
    <t>５．用水二法の施行状況</t>
    <rPh sb="2" eb="4">
      <t>ヨウスイ</t>
    </rPh>
    <rPh sb="4" eb="5">
      <t>ニ</t>
    </rPh>
    <rPh sb="5" eb="6">
      <t>ホウ</t>
    </rPh>
    <rPh sb="7" eb="9">
      <t>セコウ</t>
    </rPh>
    <rPh sb="9" eb="11">
      <t>ジョウキョウ</t>
    </rPh>
    <phoneticPr fontId="4"/>
  </si>
  <si>
    <t>工業用水法第３条第１項及び第７条第１項の許可状況</t>
  </si>
  <si>
    <t>５－２．</t>
  </si>
  <si>
    <t>工業用水法第５条第２項の適用状況</t>
  </si>
  <si>
    <t>工業用水法第６条第３項に基づく届出書受理状況</t>
  </si>
  <si>
    <t>工業用水法第９条に基づく届出書受理状況</t>
  </si>
  <si>
    <t>５－５．</t>
  </si>
  <si>
    <t>５－６．</t>
  </si>
  <si>
    <t>５－７．</t>
  </si>
  <si>
    <t>５－８．</t>
  </si>
  <si>
    <t>５－９．</t>
  </si>
  <si>
    <t>５－10．</t>
    <phoneticPr fontId="4"/>
  </si>
  <si>
    <t>５－11．</t>
  </si>
  <si>
    <t>５－12．</t>
  </si>
  <si>
    <t>５－13．</t>
  </si>
  <si>
    <t>５－14．</t>
  </si>
  <si>
    <t>５－15．</t>
  </si>
  <si>
    <t>５－16．</t>
  </si>
  <si>
    <t>６．地下水の利用状況</t>
    <rPh sb="2" eb="5">
      <t>チカスイ</t>
    </rPh>
    <rPh sb="6" eb="8">
      <t>リヨウ</t>
    </rPh>
    <rPh sb="8" eb="10">
      <t>ジョウキョウ</t>
    </rPh>
    <phoneticPr fontId="4"/>
  </si>
  <si>
    <t>６－１．</t>
    <phoneticPr fontId="4"/>
  </si>
  <si>
    <t>地区別、用途別、井戸本数及び地下水採取量経年変化</t>
  </si>
  <si>
    <t>６－２．</t>
  </si>
  <si>
    <t>地下水採取量等の調査の内容</t>
  </si>
  <si>
    <t>６－３．</t>
  </si>
  <si>
    <t>地下水の月別採取量</t>
  </si>
  <si>
    <t>６－４．</t>
  </si>
  <si>
    <t>特定用途の地下水採取量（天然ガスかん水）</t>
  </si>
  <si>
    <t>６－５．</t>
  </si>
  <si>
    <t>特定用途の地下水採取量（温泉水）</t>
  </si>
  <si>
    <t>６－６．</t>
  </si>
  <si>
    <t>特定用途の地下水採取量（農業用水）</t>
  </si>
  <si>
    <t>６－７．</t>
  </si>
  <si>
    <t>特定用途の地下水採取量（道路消雪用水）</t>
  </si>
  <si>
    <t>７．その他</t>
    <rPh sb="4" eb="5">
      <t>タ</t>
    </rPh>
    <phoneticPr fontId="4"/>
  </si>
  <si>
    <t>７－１．</t>
    <phoneticPr fontId="4"/>
  </si>
  <si>
    <t>健全な水循環の確保に向けての取組みに関する調査（地下水保全計画等を含む）</t>
  </si>
  <si>
    <t>７－２．</t>
  </si>
  <si>
    <t>地盤環境に係る情報システムの整備状況</t>
  </si>
  <si>
    <t>７－３．</t>
  </si>
  <si>
    <t>地盤環境に係る情報開示の状況</t>
  </si>
  <si>
    <t>※ 地域により該当のデータがない場合があります。</t>
    <phoneticPr fontId="4"/>
  </si>
  <si>
    <t>3cm/年
以上</t>
    <phoneticPr fontId="4"/>
  </si>
  <si>
    <t>１．地盤沈下等の概況</t>
    <rPh sb="2" eb="4">
      <t>ジバン</t>
    </rPh>
    <rPh sb="4" eb="6">
      <t>チンカ</t>
    </rPh>
    <rPh sb="6" eb="7">
      <t>トウ</t>
    </rPh>
    <rPh sb="8" eb="10">
      <t>ガイキョウ</t>
    </rPh>
    <phoneticPr fontId="4"/>
  </si>
  <si>
    <t>３．関連制度の状況</t>
    <rPh sb="2" eb="4">
      <t>カンレン</t>
    </rPh>
    <rPh sb="4" eb="6">
      <t>セイド</t>
    </rPh>
    <rPh sb="7" eb="9">
      <t>ジョウキョウ</t>
    </rPh>
    <phoneticPr fontId="4"/>
  </si>
  <si>
    <t>４．地下水・地盤沈下対策の状況</t>
    <rPh sb="2" eb="5">
      <t>チカスイ</t>
    </rPh>
    <rPh sb="6" eb="8">
      <t>ジバン</t>
    </rPh>
    <rPh sb="8" eb="10">
      <t>チンカ</t>
    </rPh>
    <rPh sb="10" eb="12">
      <t>タイサク</t>
    </rPh>
    <rPh sb="13" eb="15">
      <t>ジョウキョウ</t>
    </rPh>
    <phoneticPr fontId="4"/>
  </si>
  <si>
    <t>７－４．</t>
  </si>
  <si>
    <t>アンケート</t>
    <phoneticPr fontId="4"/>
  </si>
  <si>
    <t>水準点番号</t>
    <rPh sb="0" eb="2">
      <t>スイジュン</t>
    </rPh>
    <phoneticPr fontId="4"/>
  </si>
  <si>
    <t>対象　　　期間</t>
    <rPh sb="0" eb="2">
      <t>タイショウ</t>
    </rPh>
    <phoneticPr fontId="4"/>
  </si>
  <si>
    <t>平成30年度</t>
  </si>
  <si>
    <t>観測状況</t>
    <rPh sb="0" eb="2">
      <t>カンソク</t>
    </rPh>
    <rPh sb="2" eb="4">
      <t>ジョウキョウ</t>
    </rPh>
    <phoneticPr fontId="4"/>
  </si>
  <si>
    <t>水準
測量</t>
    <rPh sb="0" eb="2">
      <t>スイジュン</t>
    </rPh>
    <rPh sb="3" eb="5">
      <t>ソクリョウ</t>
    </rPh>
    <phoneticPr fontId="4"/>
  </si>
  <si>
    <t>観測井戸数(本)</t>
    <rPh sb="0" eb="2">
      <t>カンソク</t>
    </rPh>
    <rPh sb="2" eb="3">
      <t>イ</t>
    </rPh>
    <rPh sb="3" eb="4">
      <t>ド</t>
    </rPh>
    <rPh sb="4" eb="5">
      <t>スウ</t>
    </rPh>
    <rPh sb="6" eb="7">
      <t>ホン</t>
    </rPh>
    <phoneticPr fontId="4"/>
  </si>
  <si>
    <t>最大値
（ｃｍ）</t>
    <phoneticPr fontId="4"/>
  </si>
  <si>
    <t>測量
距離
(km)</t>
    <phoneticPr fontId="4"/>
  </si>
  <si>
    <t>地下
水位
のみ</t>
    <rPh sb="0" eb="2">
      <t>チカ</t>
    </rPh>
    <rPh sb="3" eb="5">
      <t>スイイ</t>
    </rPh>
    <phoneticPr fontId="4"/>
  </si>
  <si>
    <t>地盤
収縮
のみ</t>
    <rPh sb="0" eb="2">
      <t>ジバン</t>
    </rPh>
    <rPh sb="3" eb="5">
      <t>シュウシュク</t>
    </rPh>
    <phoneticPr fontId="2"/>
  </si>
  <si>
    <t>地下
水位
及び
地盤
収縮</t>
    <rPh sb="0" eb="2">
      <t>チカ</t>
    </rPh>
    <rPh sb="3" eb="5">
      <t>スイイ</t>
    </rPh>
    <rPh sb="6" eb="7">
      <t>オヨ</t>
    </rPh>
    <rPh sb="9" eb="11">
      <t>ジバン</t>
    </rPh>
    <rPh sb="12" eb="14">
      <t>シュウシュク</t>
    </rPh>
    <phoneticPr fontId="2"/>
  </si>
  <si>
    <t>番号</t>
    <rPh sb="0" eb="2">
      <t>バンゴウ</t>
    </rPh>
    <phoneticPr fontId="4"/>
  </si>
  <si>
    <t>　条例 　　　：□　</t>
    <phoneticPr fontId="4"/>
  </si>
  <si>
    <t>　要綱等　　：◇　</t>
    <phoneticPr fontId="4"/>
  </si>
  <si>
    <t>測量実施期間</t>
    <rPh sb="0" eb="2">
      <t>ソクリョウ</t>
    </rPh>
    <rPh sb="2" eb="4">
      <t>ジッシ</t>
    </rPh>
    <rPh sb="4" eb="6">
      <t>キカン</t>
    </rPh>
    <phoneticPr fontId="4"/>
  </si>
  <si>
    <t>５年間累計沈下量</t>
    <rPh sb="1" eb="3">
      <t>ネンカン</t>
    </rPh>
    <rPh sb="3" eb="5">
      <t>ルイケイ</t>
    </rPh>
    <rPh sb="5" eb="7">
      <t>チンカ</t>
    </rPh>
    <rPh sb="7" eb="8">
      <t>リョウ</t>
    </rPh>
    <phoneticPr fontId="4"/>
  </si>
  <si>
    <t>累計沈下量</t>
    <rPh sb="0" eb="2">
      <t>ルイケイ</t>
    </rPh>
    <rPh sb="2" eb="4">
      <t>チンカ</t>
    </rPh>
    <rPh sb="4" eb="5">
      <t>リョウ</t>
    </rPh>
    <phoneticPr fontId="4"/>
  </si>
  <si>
    <t>平成30年度</t>
    <rPh sb="5" eb="6">
      <t>ド</t>
    </rPh>
    <phoneticPr fontId="4"/>
  </si>
  <si>
    <t>■</t>
    <phoneticPr fontId="4"/>
  </si>
  <si>
    <t>□</t>
    <phoneticPr fontId="4"/>
  </si>
  <si>
    <t>◇</t>
    <phoneticPr fontId="4"/>
  </si>
  <si>
    <t xml:space="preserve">■ ◆ </t>
    <phoneticPr fontId="4"/>
  </si>
  <si>
    <t>■ □</t>
    <phoneticPr fontId="4"/>
  </si>
  <si>
    <t>◆</t>
    <phoneticPr fontId="4"/>
  </si>
  <si>
    <t xml:space="preserve">◆ □ </t>
    <phoneticPr fontId="4"/>
  </si>
  <si>
    <t>■ ◇</t>
    <phoneticPr fontId="4"/>
  </si>
  <si>
    <t xml:space="preserve">◆ ◇ </t>
    <phoneticPr fontId="4"/>
  </si>
  <si>
    <t>□ ◇</t>
    <phoneticPr fontId="4"/>
  </si>
  <si>
    <t>■ □ ◇</t>
    <phoneticPr fontId="4"/>
  </si>
  <si>
    <t>■ ◆ □ ◇</t>
    <phoneticPr fontId="4"/>
  </si>
  <si>
    <t>■ ◆ ◇</t>
    <phoneticPr fontId="4"/>
  </si>
  <si>
    <t>■ ◆ □</t>
    <phoneticPr fontId="4"/>
  </si>
  <si>
    <t>◆ □ ◇</t>
    <phoneticPr fontId="4"/>
  </si>
  <si>
    <t>水準点所在地</t>
    <phoneticPr fontId="4"/>
  </si>
  <si>
    <t>工業用</t>
    <phoneticPr fontId="4"/>
  </si>
  <si>
    <t>農業用</t>
    <phoneticPr fontId="4"/>
  </si>
  <si>
    <t>・○○市の面積データが大きい原因としては地震によるものである。</t>
    <rPh sb="3" eb="4">
      <t>シ</t>
    </rPh>
    <phoneticPr fontId="4"/>
  </si>
  <si>
    <t>・△△の調査は隔年で行っている。</t>
    <phoneticPr fontId="4"/>
  </si>
  <si>
    <t>２．測量の基準日：</t>
    <phoneticPr fontId="4"/>
  </si>
  <si>
    <t xml:space="preserve">  規制地域 ：■</t>
    <phoneticPr fontId="4"/>
  </si>
  <si>
    <t xml:space="preserve">  観測地域 ：◆</t>
    <phoneticPr fontId="4"/>
  </si>
  <si>
    <t>&lt;備考&gt;</t>
  </si>
  <si>
    <t>&lt;備考&gt;</t>
    <phoneticPr fontId="4"/>
  </si>
  <si>
    <t>工業用水法第10条第３項に基づく届出書受理状況</t>
    <phoneticPr fontId="4"/>
  </si>
  <si>
    <t>工業用水法第11条に基づく届出書受理状況</t>
    <phoneticPr fontId="4"/>
  </si>
  <si>
    <t>工業用水法第24条の規定に基づく許可井戸の変更報告状況</t>
    <phoneticPr fontId="4"/>
  </si>
  <si>
    <t>工業用水法第24条の規定に基づく井戸使用状況報告</t>
    <phoneticPr fontId="4"/>
  </si>
  <si>
    <t>主な水準点における過去10年の沈下量経年変化</t>
    <phoneticPr fontId="4"/>
  </si>
  <si>
    <t>代表的な観測井における過去10年の地下水位経年変化</t>
    <phoneticPr fontId="4"/>
  </si>
  <si>
    <t>ビル用水法第４条第１項の許可状況</t>
    <rPh sb="2" eb="3">
      <t>ヨウ</t>
    </rPh>
    <rPh sb="4" eb="5">
      <t>ホウ</t>
    </rPh>
    <rPh sb="5" eb="6">
      <t>ダイ</t>
    </rPh>
    <phoneticPr fontId="4"/>
  </si>
  <si>
    <t>ビル用水法第４条第３項の適用状況</t>
    <rPh sb="2" eb="3">
      <t>ヨウ</t>
    </rPh>
    <rPh sb="4" eb="5">
      <t>ホウ</t>
    </rPh>
    <rPh sb="5" eb="6">
      <t>ダイ</t>
    </rPh>
    <phoneticPr fontId="4"/>
  </si>
  <si>
    <t>ビル用水法第６条第３項に基づく届出書受理状況</t>
    <phoneticPr fontId="4"/>
  </si>
  <si>
    <t>ビル用水法第７条に基づく届出書受理状況</t>
    <phoneticPr fontId="4"/>
  </si>
  <si>
    <t>ビル用水法第８条第３項に基づく届出書受理状況</t>
    <phoneticPr fontId="4"/>
  </si>
  <si>
    <t>ビル用水法第９条に基づく届出書受理状況</t>
    <phoneticPr fontId="4"/>
  </si>
  <si>
    <t>ビル用水法第13条の規定に基づく許可井戸の変更報告状況</t>
    <phoneticPr fontId="4"/>
  </si>
  <si>
    <t>ビル用水法第13条の規定に基づく井戸使用状況報告</t>
    <phoneticPr fontId="4"/>
  </si>
  <si>
    <t>令和元年度</t>
    <rPh sb="0" eb="2">
      <t>レイワ</t>
    </rPh>
    <rPh sb="2" eb="3">
      <t>ガン</t>
    </rPh>
    <rPh sb="4" eb="5">
      <t>ド</t>
    </rPh>
    <phoneticPr fontId="4"/>
  </si>
  <si>
    <t>地域の
合計</t>
    <rPh sb="0" eb="2">
      <t>チイキ</t>
    </rPh>
    <rPh sb="4" eb="5">
      <t>ゴウ</t>
    </rPh>
    <rPh sb="5" eb="6">
      <t>ケイ</t>
    </rPh>
    <phoneticPr fontId="4"/>
  </si>
  <si>
    <t>百万
㎥/年</t>
    <phoneticPr fontId="4"/>
  </si>
  <si>
    <t>工業用</t>
    <phoneticPr fontId="4"/>
  </si>
  <si>
    <t>地域名</t>
    <rPh sb="0" eb="3">
      <t>チイキメイ</t>
    </rPh>
    <phoneticPr fontId="4"/>
  </si>
  <si>
    <t>地区名</t>
    <rPh sb="0" eb="2">
      <t>チク</t>
    </rPh>
    <phoneticPr fontId="4"/>
  </si>
  <si>
    <t>平成26年度</t>
    <phoneticPr fontId="4"/>
  </si>
  <si>
    <t>令和元年度</t>
    <rPh sb="0" eb="2">
      <t>レイワ</t>
    </rPh>
    <rPh sb="2" eb="3">
      <t>ガン</t>
    </rPh>
    <rPh sb="3" eb="5">
      <t>ネンド</t>
    </rPh>
    <rPh sb="4" eb="5">
      <t>ド</t>
    </rPh>
    <phoneticPr fontId="4"/>
  </si>
  <si>
    <t>調査名：</t>
    <rPh sb="0" eb="2">
      <t>チョウサ</t>
    </rPh>
    <rPh sb="2" eb="3">
      <t>メイ</t>
    </rPh>
    <phoneticPr fontId="4"/>
  </si>
  <si>
    <t>農業用</t>
  </si>
  <si>
    <t>令和2年度</t>
    <rPh sb="0" eb="2">
      <t>レイワ</t>
    </rPh>
    <rPh sb="4" eb="5">
      <t>ド</t>
    </rPh>
    <phoneticPr fontId="4"/>
  </si>
  <si>
    <t>地域
合計</t>
    <rPh sb="0" eb="2">
      <t>チイキ</t>
    </rPh>
    <rPh sb="3" eb="5">
      <t>ゴウケイ</t>
    </rPh>
    <phoneticPr fontId="4"/>
  </si>
  <si>
    <t>左記の市区町村の沈下総面積(㎢)
（小数第１位まで記入してください。）</t>
    <rPh sb="0" eb="2">
      <t>サキ</t>
    </rPh>
    <rPh sb="3" eb="4">
      <t>シ</t>
    </rPh>
    <rPh sb="4" eb="5">
      <t>ク</t>
    </rPh>
    <rPh sb="5" eb="6">
      <t>チョウ</t>
    </rPh>
    <rPh sb="6" eb="7">
      <t>ムラ</t>
    </rPh>
    <rPh sb="8" eb="10">
      <t>チンカ</t>
    </rPh>
    <rPh sb="10" eb="11">
      <t>ソウ</t>
    </rPh>
    <phoneticPr fontId="4"/>
  </si>
  <si>
    <t>代表的な観測井における過去10年の地下水位経年変化</t>
  </si>
  <si>
    <t>工業用水法第10条第３項に基づく届出書受理状況</t>
  </si>
  <si>
    <t>工業用水法第11条に基づく届出書受理状況</t>
  </si>
  <si>
    <t>工業用水法第24条の規定に基づく許可井戸の変更報告状況</t>
  </si>
  <si>
    <t>工業用水法第24条の規定に基づく井戸使用状況報告</t>
  </si>
  <si>
    <t>ビル用水法第６条第３項に基づく届出書受理状況</t>
  </si>
  <si>
    <t>ビル用水法第７条に基づく届出書受理状況</t>
  </si>
  <si>
    <t>ビル用水法第８条第３項に基づく届出書受理状況</t>
  </si>
  <si>
    <t>ビル用水法第９条に基づく届出書受理状況</t>
  </si>
  <si>
    <t>ビル用水法第13条の規定に基づく許可井戸の変更報告状況</t>
  </si>
  <si>
    <t>ビル用水法第13条の規定に基づく井戸使用状況報告</t>
  </si>
  <si>
    <t>測量の
年度</t>
    <phoneticPr fontId="4"/>
  </si>
  <si>
    <t>令和２年度</t>
    <rPh sb="3" eb="5">
      <t>ネンド</t>
    </rPh>
    <rPh sb="4" eb="5">
      <t>ド</t>
    </rPh>
    <phoneticPr fontId="4"/>
  </si>
  <si>
    <t>①　計</t>
    <rPh sb="2" eb="3">
      <t>ケイ</t>
    </rPh>
    <phoneticPr fontId="4"/>
  </si>
  <si>
    <t>②　計</t>
    <rPh sb="2" eb="3">
      <t>ケイ</t>
    </rPh>
    <phoneticPr fontId="4"/>
  </si>
  <si>
    <t>③　計</t>
    <rPh sb="2" eb="3">
      <t>ケイ</t>
    </rPh>
    <phoneticPr fontId="4"/>
  </si>
  <si>
    <t>④　計</t>
    <rPh sb="2" eb="3">
      <t>ケイ</t>
    </rPh>
    <phoneticPr fontId="4"/>
  </si>
  <si>
    <t>⑤　計</t>
    <rPh sb="2" eb="3">
      <t>ケイ</t>
    </rPh>
    <phoneticPr fontId="4"/>
  </si>
  <si>
    <t>⑥　計</t>
    <rPh sb="2" eb="3">
      <t>ケイ</t>
    </rPh>
    <phoneticPr fontId="4"/>
  </si>
  <si>
    <t>⑦　計</t>
    <rPh sb="2" eb="3">
      <t>ケイ</t>
    </rPh>
    <phoneticPr fontId="4"/>
  </si>
  <si>
    <t>⑧　計</t>
    <rPh sb="2" eb="3">
      <t>ケイ</t>
    </rPh>
    <phoneticPr fontId="4"/>
  </si>
  <si>
    <t>4cm/年
以上</t>
    <phoneticPr fontId="4"/>
  </si>
  <si>
    <t>■</t>
  </si>
  <si>
    <t>◆</t>
  </si>
  <si>
    <t>□</t>
  </si>
  <si>
    <t>◇</t>
  </si>
  <si>
    <t>備考欄</t>
    <rPh sb="0" eb="2">
      <t>ビコウ</t>
    </rPh>
    <rPh sb="2" eb="3">
      <t>ラン</t>
    </rPh>
    <phoneticPr fontId="4"/>
  </si>
  <si>
    <t>例：県条例による地下水採取量　届け出書</t>
    <rPh sb="0" eb="1">
      <t>レイ</t>
    </rPh>
    <rPh sb="2" eb="3">
      <t>ケン</t>
    </rPh>
    <rPh sb="3" eb="5">
      <t>ジョウレイ</t>
    </rPh>
    <rPh sb="8" eb="11">
      <t>チカスイ</t>
    </rPh>
    <rPh sb="11" eb="13">
      <t>サイシュ</t>
    </rPh>
    <rPh sb="13" eb="14">
      <t>リョウ</t>
    </rPh>
    <rPh sb="15" eb="16">
      <t>トド</t>
    </rPh>
    <rPh sb="17" eb="18">
      <t>デ</t>
    </rPh>
    <rPh sb="18" eb="19">
      <t>ショ</t>
    </rPh>
    <phoneticPr fontId="4"/>
  </si>
  <si>
    <t>旧  ＜詳細データ目次＞　</t>
    <rPh sb="4" eb="6">
      <t>ショウサイ</t>
    </rPh>
    <rPh sb="9" eb="11">
      <t>モクジ</t>
    </rPh>
    <phoneticPr fontId="4"/>
  </si>
  <si>
    <t>その他（内訳）</t>
    <rPh sb="2" eb="3">
      <t>タ</t>
    </rPh>
    <rPh sb="4" eb="6">
      <t>ウチワケ</t>
    </rPh>
    <phoneticPr fontId="4"/>
  </si>
  <si>
    <t>例：　消雪用、融雪用、養魚用、温泉などを含む</t>
    <rPh sb="15" eb="17">
      <t>オンセン</t>
    </rPh>
    <phoneticPr fontId="4"/>
  </si>
  <si>
    <t>：ピンク色の項目群が調査依頼の対象外としました。</t>
    <rPh sb="4" eb="5">
      <t>イロ</t>
    </rPh>
    <rPh sb="6" eb="8">
      <t>コウモク</t>
    </rPh>
    <rPh sb="8" eb="9">
      <t>グン</t>
    </rPh>
    <rPh sb="10" eb="12">
      <t>チョウサ</t>
    </rPh>
    <rPh sb="12" eb="14">
      <t>イライ</t>
    </rPh>
    <rPh sb="15" eb="18">
      <t>タイショウガイ</t>
    </rPh>
    <phoneticPr fontId="4"/>
  </si>
  <si>
    <t>採取量</t>
    <rPh sb="0" eb="2">
      <t>サイシュ</t>
    </rPh>
    <phoneticPr fontId="4"/>
  </si>
  <si>
    <t>千㎥/日</t>
  </si>
  <si>
    <t>千㎥/日</t>
    <rPh sb="0" eb="1">
      <t>セン</t>
    </rPh>
    <rPh sb="3" eb="4">
      <t>ヒ</t>
    </rPh>
    <phoneticPr fontId="4"/>
  </si>
  <si>
    <t>2cm/年
以上</t>
    <phoneticPr fontId="4"/>
  </si>
  <si>
    <t>1cm/年
以上</t>
    <phoneticPr fontId="4"/>
  </si>
  <si>
    <t>地盤沈下監視体制（水準測量、観測井戸数）</t>
    <phoneticPr fontId="4"/>
  </si>
  <si>
    <t>用水二法の施行状況</t>
    <rPh sb="0" eb="2">
      <t>ヨウスイ</t>
    </rPh>
    <rPh sb="2" eb="3">
      <t>ニ</t>
    </rPh>
    <rPh sb="3" eb="4">
      <t>ホウ</t>
    </rPh>
    <rPh sb="5" eb="7">
      <t>セコウ</t>
    </rPh>
    <rPh sb="7" eb="9">
      <t>ジョウキョウ</t>
    </rPh>
    <phoneticPr fontId="4"/>
  </si>
  <si>
    <t>地盤沈下等の概況</t>
    <phoneticPr fontId="4"/>
  </si>
  <si>
    <t>１．</t>
    <phoneticPr fontId="4"/>
  </si>
  <si>
    <t>２．</t>
    <phoneticPr fontId="4"/>
  </si>
  <si>
    <t>３．</t>
    <phoneticPr fontId="4"/>
  </si>
  <si>
    <t>４．</t>
    <phoneticPr fontId="4"/>
  </si>
  <si>
    <t>５．</t>
    <phoneticPr fontId="4"/>
  </si>
  <si>
    <t>６．</t>
    <phoneticPr fontId="4"/>
  </si>
  <si>
    <t>７．</t>
    <phoneticPr fontId="4"/>
  </si>
  <si>
    <t>８．</t>
    <phoneticPr fontId="4"/>
  </si>
  <si>
    <t>９．</t>
  </si>
  <si>
    <t>１０．</t>
  </si>
  <si>
    <t>１１．</t>
  </si>
  <si>
    <t>１２．</t>
  </si>
  <si>
    <t>１３．</t>
  </si>
  <si>
    <t>１４．</t>
  </si>
  <si>
    <t>１５．</t>
  </si>
  <si>
    <t>１６．</t>
  </si>
  <si>
    <t>主要地域の地盤沈下等の状況（市町村別内訳）</t>
    <phoneticPr fontId="4"/>
  </si>
  <si>
    <t>地盤環境情報（概要、地下水採取の状況、地盤沈下等の状況、被害、対策）</t>
    <rPh sb="0" eb="2">
      <t>ジバン</t>
    </rPh>
    <rPh sb="2" eb="4">
      <t>カンキョウ</t>
    </rPh>
    <rPh sb="4" eb="6">
      <t>ジョウホウ</t>
    </rPh>
    <phoneticPr fontId="4"/>
  </si>
  <si>
    <t>山形県</t>
  </si>
  <si>
    <t>神奈川県</t>
  </si>
  <si>
    <t>福井県</t>
  </si>
  <si>
    <t>静岡県</t>
  </si>
  <si>
    <t>愛知県</t>
  </si>
  <si>
    <t>三重県</t>
  </si>
  <si>
    <t>大阪府</t>
  </si>
  <si>
    <t>鳥取県</t>
  </si>
  <si>
    <t>岡山県</t>
  </si>
  <si>
    <t>徳島県</t>
  </si>
  <si>
    <t>佐賀県</t>
  </si>
  <si>
    <t>熊本県</t>
  </si>
  <si>
    <t>地盤沈下防止等対策要綱</t>
    <phoneticPr fontId="4"/>
  </si>
  <si>
    <t>規制地域</t>
    <rPh sb="0" eb="4">
      <t>キセイチイキ</t>
    </rPh>
    <phoneticPr fontId="4"/>
  </si>
  <si>
    <t>観測地域</t>
    <rPh sb="0" eb="2">
      <t>カンソク</t>
    </rPh>
    <rPh sb="2" eb="4">
      <t>チイキ</t>
    </rPh>
    <phoneticPr fontId="4"/>
  </si>
  <si>
    <t>要項等</t>
    <rPh sb="0" eb="2">
      <t>ヨウコウ</t>
    </rPh>
    <rPh sb="2" eb="3">
      <t>トウ</t>
    </rPh>
    <phoneticPr fontId="4"/>
  </si>
  <si>
    <t>■</t>
    <phoneticPr fontId="4"/>
  </si>
  <si>
    <t>◇</t>
    <phoneticPr fontId="4"/>
  </si>
  <si>
    <t>□</t>
    <phoneticPr fontId="4"/>
  </si>
  <si>
    <t>◆</t>
    <phoneticPr fontId="4"/>
  </si>
  <si>
    <t>□ ◇</t>
  </si>
  <si>
    <t>地下水採取規制に関する条例等</t>
    <phoneticPr fontId="4"/>
  </si>
  <si>
    <t>主な水準点における過去10年の沈下量経年変化</t>
    <phoneticPr fontId="4"/>
  </si>
  <si>
    <t>０．</t>
    <phoneticPr fontId="4"/>
  </si>
  <si>
    <t>０－１．</t>
    <phoneticPr fontId="4"/>
  </si>
  <si>
    <t>０－２．</t>
    <phoneticPr fontId="4"/>
  </si>
  <si>
    <t>１．</t>
    <phoneticPr fontId="4"/>
  </si>
  <si>
    <t>２．</t>
    <phoneticPr fontId="4"/>
  </si>
  <si>
    <t>３．</t>
    <phoneticPr fontId="4"/>
  </si>
  <si>
    <t>４．</t>
    <phoneticPr fontId="4"/>
  </si>
  <si>
    <t>５．</t>
    <phoneticPr fontId="4"/>
  </si>
  <si>
    <t>６．</t>
    <phoneticPr fontId="4"/>
  </si>
  <si>
    <t>地名など</t>
    <rPh sb="0" eb="2">
      <t>チメイ</t>
    </rPh>
    <phoneticPr fontId="4"/>
  </si>
  <si>
    <t>１　主な水準点における過去10年の沈下量経年変化</t>
    <phoneticPr fontId="4"/>
  </si>
  <si>
    <t>①累計沈下量が最大
の水準点</t>
    <rPh sb="7" eb="9">
      <t>サイダイ</t>
    </rPh>
    <rPh sb="11" eb="14">
      <t>スイジュンテン</t>
    </rPh>
    <phoneticPr fontId="4"/>
  </si>
  <si>
    <t>③直近の測量による年間
沈下量が最大の水準点</t>
    <rPh sb="1" eb="3">
      <t>チョッキン</t>
    </rPh>
    <rPh sb="16" eb="18">
      <t>サイダイ</t>
    </rPh>
    <rPh sb="19" eb="22">
      <t>スイジュンテン</t>
    </rPh>
    <phoneticPr fontId="4"/>
  </si>
  <si>
    <t>１．沈下量の基準点は、　　　　　　　　　（所在地：　　　　　　　　　　　　　　　　　　　　）</t>
    <rPh sb="6" eb="8">
      <t>キジュン</t>
    </rPh>
    <rPh sb="8" eb="9">
      <t>テン</t>
    </rPh>
    <phoneticPr fontId="4"/>
  </si>
  <si>
    <t>条例</t>
    <phoneticPr fontId="4"/>
  </si>
  <si>
    <t>対象期間又は年度</t>
    <rPh sb="0" eb="2">
      <t>タイショウ</t>
    </rPh>
    <rPh sb="2" eb="4">
      <t>キカン</t>
    </rPh>
    <rPh sb="4" eb="5">
      <t>マタ</t>
    </rPh>
    <rPh sb="6" eb="8">
      <t>ネンド</t>
    </rPh>
    <phoneticPr fontId="4"/>
  </si>
  <si>
    <t>直近単年度最大沈下量</t>
    <rPh sb="0" eb="2">
      <t>チョッキン</t>
    </rPh>
    <rPh sb="2" eb="5">
      <t>タンネンド</t>
    </rPh>
    <rPh sb="5" eb="7">
      <t>サイダイ</t>
    </rPh>
    <rPh sb="7" eb="9">
      <t>チンカ</t>
    </rPh>
    <rPh sb="9" eb="10">
      <t>リョウ</t>
    </rPh>
    <phoneticPr fontId="4"/>
  </si>
  <si>
    <t>令和3年度</t>
    <rPh sb="0" eb="2">
      <t>レイワ</t>
    </rPh>
    <rPh sb="4" eb="5">
      <t>ド</t>
    </rPh>
    <phoneticPr fontId="4"/>
  </si>
  <si>
    <t>令和３年度</t>
    <rPh sb="3" eb="5">
      <t>ネンド</t>
    </rPh>
    <rPh sb="4" eb="5">
      <t>ド</t>
    </rPh>
    <phoneticPr fontId="4"/>
  </si>
  <si>
    <t>ゼロｍ地帯  面積(㎢)
（小数第１位まで記入してください。）</t>
    <phoneticPr fontId="4"/>
  </si>
  <si>
    <r>
      <t xml:space="preserve">被害の状況
</t>
    </r>
    <r>
      <rPr>
        <sz val="10"/>
        <rFont val="メイリオ"/>
        <family val="3"/>
        <charset val="128"/>
      </rPr>
      <t>●:対策済　○:一部対策が施されているものを含め、現在なお被害が認められるもの　△:極めて局部的に被害が認められるもの</t>
    </r>
    <rPh sb="0" eb="2">
      <t>ヒガイ</t>
    </rPh>
    <rPh sb="3" eb="5">
      <t>ジョウキョウ</t>
    </rPh>
    <phoneticPr fontId="4"/>
  </si>
  <si>
    <r>
      <t>または
期間</t>
    </r>
    <r>
      <rPr>
        <vertAlign val="superscript"/>
        <sz val="10"/>
        <rFont val="メイリオ"/>
        <family val="3"/>
        <charset val="128"/>
      </rPr>
      <t>※</t>
    </r>
    <phoneticPr fontId="4"/>
  </si>
  <si>
    <t>現行法による
地下水採取規制地域</t>
    <phoneticPr fontId="4"/>
  </si>
  <si>
    <t>工業用水法
指定地域の面積</t>
    <phoneticPr fontId="4"/>
  </si>
  <si>
    <t>ビル用水法
指定地域の面積</t>
    <phoneticPr fontId="4"/>
  </si>
  <si>
    <t>うち(  )はゼロメートル地帯面積
(㎢)</t>
    <phoneticPr fontId="4"/>
  </si>
  <si>
    <t>令和４年度</t>
    <rPh sb="3" eb="5">
      <t>ネンド</t>
    </rPh>
    <rPh sb="4" eb="5">
      <t>ド</t>
    </rPh>
    <phoneticPr fontId="4"/>
  </si>
  <si>
    <t>令和4年度</t>
    <rPh sb="0" eb="2">
      <t>レイワ</t>
    </rPh>
    <rPh sb="4" eb="5">
      <t>ド</t>
    </rPh>
    <phoneticPr fontId="4"/>
  </si>
  <si>
    <t>左記市区町村※１において、令和４年度水準点測量で1cm以上沈下が生じている沈下量別面積（㎢）</t>
    <rPh sb="0" eb="2">
      <t>サキ</t>
    </rPh>
    <rPh sb="2" eb="4">
      <t>シク</t>
    </rPh>
    <rPh sb="4" eb="6">
      <t>チョウソン</t>
    </rPh>
    <rPh sb="16" eb="18">
      <t>ネンド</t>
    </rPh>
    <rPh sb="18" eb="21">
      <t>スイジュンテン</t>
    </rPh>
    <rPh sb="21" eb="23">
      <t>ソクリョウ</t>
    </rPh>
    <rPh sb="27" eb="29">
      <t>イジョウ</t>
    </rPh>
    <rPh sb="29" eb="31">
      <t>チンカ</t>
    </rPh>
    <rPh sb="32" eb="33">
      <t>ショウ</t>
    </rPh>
    <rPh sb="37" eb="39">
      <t>チンカ</t>
    </rPh>
    <rPh sb="39" eb="40">
      <t>リョウ</t>
    </rPh>
    <rPh sb="40" eb="41">
      <t>ベツ</t>
    </rPh>
    <rPh sb="41" eb="43">
      <t>メンセキ</t>
    </rPh>
    <phoneticPr fontId="4"/>
  </si>
  <si>
    <t xml:space="preserve">令和4年度
水準測量が実施された地域              </t>
    <rPh sb="3" eb="4">
      <t>ネン</t>
    </rPh>
    <rPh sb="6" eb="8">
      <t>スイジュン</t>
    </rPh>
    <rPh sb="8" eb="10">
      <t>ソクリョウ</t>
    </rPh>
    <rPh sb="11" eb="13">
      <t>ジッシ</t>
    </rPh>
    <rPh sb="16" eb="18">
      <t>チイキ</t>
    </rPh>
    <phoneticPr fontId="2"/>
  </si>
  <si>
    <t>R4年度の測量で沈下が生じている
地域の沈下量別面積（㎢）</t>
    <rPh sb="2" eb="4">
      <t>ネンド</t>
    </rPh>
    <rPh sb="5" eb="7">
      <t>ソクリョウ</t>
    </rPh>
    <rPh sb="8" eb="10">
      <t>チンカ</t>
    </rPh>
    <rPh sb="11" eb="12">
      <t>ショウ</t>
    </rPh>
    <rPh sb="17" eb="19">
      <t>チイキ</t>
    </rPh>
    <rPh sb="20" eb="22">
      <t>チンカ</t>
    </rPh>
    <rPh sb="22" eb="23">
      <t>リョウ</t>
    </rPh>
    <rPh sb="23" eb="24">
      <t>ベツ</t>
    </rPh>
    <rPh sb="24" eb="26">
      <t>メンセキ</t>
    </rPh>
    <phoneticPr fontId="4"/>
  </si>
  <si>
    <t xml:space="preserve">
シート3で入力された内容がコピーされます。</t>
    <phoneticPr fontId="4"/>
  </si>
  <si>
    <t xml:space="preserve">
シート１で入力された内容がコピーされます。</t>
  </si>
  <si>
    <r>
      <t>６　地域別、用途別、井戸本数及び地下水</t>
    </r>
    <r>
      <rPr>
        <b/>
        <sz val="11"/>
        <color indexed="8"/>
        <rFont val="メイリオ"/>
        <family val="3"/>
        <charset val="128"/>
      </rPr>
      <t>採取</t>
    </r>
    <r>
      <rPr>
        <b/>
        <sz val="11"/>
        <rFont val="メイリオ"/>
        <family val="3"/>
        <charset val="128"/>
      </rPr>
      <t>量経年変化</t>
    </r>
    <rPh sb="2" eb="4">
      <t>チイキ</t>
    </rPh>
    <rPh sb="4" eb="5">
      <t>ベツ</t>
    </rPh>
    <rPh sb="19" eb="21">
      <t>サイシュ</t>
    </rPh>
    <phoneticPr fontId="4"/>
  </si>
  <si>
    <t>都道府県名</t>
    <rPh sb="0" eb="4">
      <t>トドウフケン</t>
    </rPh>
    <rPh sb="4" eb="5">
      <t>メイ</t>
    </rPh>
    <phoneticPr fontId="4"/>
  </si>
  <si>
    <t>主要地域の地盤沈下等の状況（地域計）</t>
    <rPh sb="0" eb="2">
      <t>シュヨウ</t>
    </rPh>
    <rPh sb="14" eb="16">
      <t>チイキ</t>
    </rPh>
    <rPh sb="16" eb="17">
      <t>ケイ</t>
    </rPh>
    <phoneticPr fontId="4"/>
  </si>
  <si>
    <t>石狩平野</t>
  </si>
  <si>
    <t>釧路平野</t>
  </si>
  <si>
    <t>十勝平野</t>
  </si>
  <si>
    <t>津軽平野</t>
  </si>
  <si>
    <t>八戸</t>
  </si>
  <si>
    <t>宮城県</t>
  </si>
  <si>
    <t>石巻地域</t>
  </si>
  <si>
    <t>気仙沼</t>
  </si>
  <si>
    <t>仙台平野</t>
  </si>
  <si>
    <t>秋田県</t>
  </si>
  <si>
    <t>象潟・金浦</t>
  </si>
  <si>
    <t>山形盆地</t>
  </si>
  <si>
    <t>米沢盆地</t>
  </si>
  <si>
    <t>福島県</t>
  </si>
  <si>
    <t>福島盆地</t>
  </si>
  <si>
    <t>原町</t>
  </si>
  <si>
    <t>いわき</t>
  </si>
  <si>
    <t>茨城県</t>
  </si>
  <si>
    <t>関東平野</t>
  </si>
  <si>
    <t>栃木県</t>
  </si>
  <si>
    <t>群馬県</t>
  </si>
  <si>
    <t>埼玉県</t>
  </si>
  <si>
    <t>千葉県</t>
  </si>
  <si>
    <t>関東平野南部</t>
  </si>
  <si>
    <t>九十九里平野</t>
  </si>
  <si>
    <t>東京都</t>
  </si>
  <si>
    <t>県央湘南</t>
  </si>
  <si>
    <t>新潟県</t>
  </si>
  <si>
    <t>新潟平野</t>
  </si>
  <si>
    <t>長岡</t>
  </si>
  <si>
    <t>柏崎</t>
  </si>
  <si>
    <t>南魚沼</t>
  </si>
  <si>
    <t>高田平野</t>
  </si>
  <si>
    <t>富山県</t>
  </si>
  <si>
    <t>富山・砺波平野</t>
  </si>
  <si>
    <t>石川県</t>
  </si>
  <si>
    <t>七尾</t>
  </si>
  <si>
    <t>金沢平野</t>
  </si>
  <si>
    <t>福井平野</t>
  </si>
  <si>
    <t>山梨県</t>
  </si>
  <si>
    <t>甲府盆地</t>
  </si>
  <si>
    <t>長野県</t>
  </si>
  <si>
    <t>諏訪盆地</t>
  </si>
  <si>
    <t>岐阜県</t>
  </si>
  <si>
    <t>濃尾平野</t>
  </si>
  <si>
    <t>静岡
（静清）</t>
  </si>
  <si>
    <t>岳南</t>
  </si>
  <si>
    <t>沼津・三島</t>
  </si>
  <si>
    <t>濃尾平野（北勢）</t>
  </si>
  <si>
    <t>京都府</t>
  </si>
  <si>
    <t>京都盆地</t>
  </si>
  <si>
    <t>大阪平野</t>
  </si>
  <si>
    <t>兵庫県</t>
  </si>
  <si>
    <t>豊岡盆地</t>
  </si>
  <si>
    <t>播磨平野（姫路平野）</t>
  </si>
  <si>
    <t>淡路島南部</t>
  </si>
  <si>
    <t>岡山平野</t>
  </si>
  <si>
    <t>広島県</t>
  </si>
  <si>
    <t>徳島平野</t>
  </si>
  <si>
    <t>香川県</t>
  </si>
  <si>
    <t>讃岐平野（高松市周辺）</t>
  </si>
  <si>
    <t>讃岐平野（丸亀・坂出市周辺）</t>
  </si>
  <si>
    <t>高知県</t>
  </si>
  <si>
    <t>福岡県</t>
  </si>
  <si>
    <t>筑後・佐賀平野</t>
  </si>
  <si>
    <t>長崎県</t>
  </si>
  <si>
    <t>島原半島基部</t>
  </si>
  <si>
    <t>熊本平野</t>
  </si>
  <si>
    <t>大分県</t>
  </si>
  <si>
    <t>大分平野</t>
  </si>
  <si>
    <t>宮崎県</t>
  </si>
  <si>
    <t>宮崎平野</t>
  </si>
  <si>
    <t>鹿児島県</t>
  </si>
  <si>
    <t>鹿児島</t>
  </si>
  <si>
    <t>沖縄県</t>
    <rPh sb="0" eb="3">
      <t>オキナワケン</t>
    </rPh>
    <phoneticPr fontId="4"/>
  </si>
  <si>
    <t>沖縄</t>
    <rPh sb="0" eb="2">
      <t>オキナワ</t>
    </rPh>
    <phoneticPr fontId="4"/>
  </si>
  <si>
    <t>岩手県</t>
    <rPh sb="0" eb="3">
      <t>イワテケン</t>
    </rPh>
    <phoneticPr fontId="4"/>
  </si>
  <si>
    <t>滋賀県</t>
    <rPh sb="0" eb="3">
      <t>シガケン</t>
    </rPh>
    <phoneticPr fontId="4"/>
  </si>
  <si>
    <t>奈良県</t>
    <rPh sb="0" eb="3">
      <t>ナラケン</t>
    </rPh>
    <phoneticPr fontId="4"/>
  </si>
  <si>
    <t>和歌山県</t>
    <rPh sb="0" eb="4">
      <t>ワカヤマケン</t>
    </rPh>
    <phoneticPr fontId="4"/>
  </si>
  <si>
    <t>島根県</t>
    <rPh sb="0" eb="3">
      <t>シマネケン</t>
    </rPh>
    <phoneticPr fontId="4"/>
  </si>
  <si>
    <t>山口県</t>
    <rPh sb="0" eb="3">
      <t>ヤマグチケン</t>
    </rPh>
    <phoneticPr fontId="4"/>
  </si>
  <si>
    <t>愛媛県</t>
    <rPh sb="0" eb="3">
      <t>エヒメケン</t>
    </rPh>
    <phoneticPr fontId="4"/>
  </si>
  <si>
    <t>奈良</t>
    <rPh sb="0" eb="2">
      <t>ナラ</t>
    </rPh>
    <phoneticPr fontId="4"/>
  </si>
  <si>
    <t>島根</t>
    <rPh sb="0" eb="2">
      <t>シマネ</t>
    </rPh>
    <phoneticPr fontId="4"/>
  </si>
  <si>
    <t>山口</t>
    <rPh sb="0" eb="2">
      <t>ヤマグチ</t>
    </rPh>
    <phoneticPr fontId="4"/>
  </si>
  <si>
    <t>愛媛</t>
    <rPh sb="0" eb="2">
      <t>エヒメ</t>
    </rPh>
    <phoneticPr fontId="4"/>
  </si>
  <si>
    <t>滋賀</t>
    <rPh sb="0" eb="2">
      <t>シガ</t>
    </rPh>
    <phoneticPr fontId="4"/>
  </si>
  <si>
    <t>岩手</t>
    <rPh sb="0" eb="2">
      <t>イワテ</t>
    </rPh>
    <phoneticPr fontId="4"/>
  </si>
  <si>
    <t>和歌山</t>
    <rPh sb="0" eb="3">
      <t>ワカヤマ</t>
    </rPh>
    <phoneticPr fontId="4"/>
  </si>
  <si>
    <t>北海道</t>
    <rPh sb="0" eb="3">
      <t>ホッカイドウ</t>
    </rPh>
    <phoneticPr fontId="4"/>
  </si>
  <si>
    <t>足柄平野</t>
    <rPh sb="0" eb="4">
      <t>アシガラヘイヤ</t>
    </rPh>
    <phoneticPr fontId="4"/>
  </si>
  <si>
    <t>青森県</t>
  </si>
  <si>
    <t>青森平野</t>
    <rPh sb="0" eb="4">
      <t>アオモリヘイヤ</t>
    </rPh>
    <phoneticPr fontId="4"/>
  </si>
  <si>
    <t>地域内での水準点の直近５年間の
累計沈下量</t>
    <phoneticPr fontId="4"/>
  </si>
  <si>
    <t>高知平野</t>
  </si>
  <si>
    <t>古川(仙北平野）</t>
  </si>
  <si>
    <t>②直近の測量がＨ30～Ｒ4年度の間に行われた水準点のうち、５年間の累計沈下量が最大の水準点</t>
    <phoneticPr fontId="4"/>
  </si>
  <si>
    <t>鳥取平野</t>
    <rPh sb="2" eb="4">
      <t>ヘイヤ</t>
    </rPh>
    <phoneticPr fontId="4"/>
  </si>
  <si>
    <t>広島平野</t>
    <rPh sb="2" eb="4">
      <t>ヘイヤ</t>
    </rPh>
    <phoneticPr fontId="4"/>
  </si>
  <si>
    <t>豊橋平野(東三河)</t>
    <rPh sb="5" eb="8">
      <t>ヒガシミカワ</t>
    </rPh>
    <phoneticPr fontId="4"/>
  </si>
  <si>
    <t>岡崎平野(西三河)</t>
    <rPh sb="5" eb="8">
      <t>ニシミカワ</t>
    </rPh>
    <phoneticPr fontId="4"/>
  </si>
  <si>
    <t>０－１．地盤環境情報（概要、地下水採取の状況、地盤沈下等の状況、被害、対策）</t>
    <rPh sb="4" eb="6">
      <t>ジバン</t>
    </rPh>
    <rPh sb="6" eb="8">
      <t>カンキョウ</t>
    </rPh>
    <rPh sb="8" eb="10">
      <t>ジョウホウ</t>
    </rPh>
    <rPh sb="11" eb="13">
      <t>ガイヨウ</t>
    </rPh>
    <rPh sb="14" eb="17">
      <t>チカスイ</t>
    </rPh>
    <rPh sb="17" eb="19">
      <t>サイシュ</t>
    </rPh>
    <rPh sb="20" eb="22">
      <t>ジョウキョウ</t>
    </rPh>
    <rPh sb="23" eb="25">
      <t>ジバン</t>
    </rPh>
    <rPh sb="25" eb="27">
      <t>チンカ</t>
    </rPh>
    <rPh sb="27" eb="28">
      <t>トウ</t>
    </rPh>
    <rPh sb="29" eb="31">
      <t>ジョウキョウ</t>
    </rPh>
    <rPh sb="32" eb="34">
      <t>ヒガイ</t>
    </rPh>
    <rPh sb="35" eb="37">
      <t>タイサク</t>
    </rPh>
    <phoneticPr fontId="4"/>
  </si>
  <si>
    <t>１．概　要</t>
    <rPh sb="2" eb="3">
      <t>ガイ</t>
    </rPh>
    <rPh sb="4" eb="5">
      <t>ヨウ</t>
    </rPh>
    <phoneticPr fontId="4"/>
  </si>
  <si>
    <t>　(1) 地盤沈下等の概要</t>
    <phoneticPr fontId="4"/>
  </si>
  <si>
    <t xml:space="preserve">  (2)地形、地質の概要</t>
    <phoneticPr fontId="4"/>
  </si>
  <si>
    <t>２．地下水採取の状況</t>
    <phoneticPr fontId="4"/>
  </si>
  <si>
    <t>３．地盤沈下等の状況</t>
    <rPh sb="2" eb="4">
      <t>ジバン</t>
    </rPh>
    <rPh sb="4" eb="6">
      <t>チンカ</t>
    </rPh>
    <rPh sb="6" eb="7">
      <t>トウ</t>
    </rPh>
    <rPh sb="8" eb="10">
      <t>ジョウキョウ</t>
    </rPh>
    <phoneticPr fontId="4"/>
  </si>
  <si>
    <t>４．被害</t>
    <rPh sb="2" eb="3">
      <t>ヒ</t>
    </rPh>
    <rPh sb="3" eb="4">
      <t>ガイ</t>
    </rPh>
    <phoneticPr fontId="4"/>
  </si>
  <si>
    <t>５．対策</t>
  </si>
  <si>
    <t>０－２．地下水採取規制に関する条例等</t>
    <rPh sb="4" eb="7">
      <t>チカスイ</t>
    </rPh>
    <rPh sb="7" eb="9">
      <t>サイシュ</t>
    </rPh>
    <rPh sb="9" eb="11">
      <t>キセイ</t>
    </rPh>
    <rPh sb="12" eb="13">
      <t>カン</t>
    </rPh>
    <rPh sb="15" eb="17">
      <t>ジョウレイ</t>
    </rPh>
    <rPh sb="17" eb="18">
      <t>トウ</t>
    </rPh>
    <phoneticPr fontId="4"/>
  </si>
  <si>
    <t>＜作業手順＞</t>
    <rPh sb="1" eb="3">
      <t>サギョウ</t>
    </rPh>
    <rPh sb="3" eb="5">
      <t>テジュン</t>
    </rPh>
    <phoneticPr fontId="4"/>
  </si>
  <si>
    <t>②ご担当する都道府県および市町村の条例や要綱/規則等の情報内容を確認してください。</t>
    <rPh sb="2" eb="4">
      <t>タントウ</t>
    </rPh>
    <rPh sb="13" eb="16">
      <t>シチョウソン</t>
    </rPh>
    <rPh sb="17" eb="19">
      <t>ジョウレイ</t>
    </rPh>
    <rPh sb="20" eb="22">
      <t>ヨウコウ</t>
    </rPh>
    <rPh sb="23" eb="25">
      <t>キソク</t>
    </rPh>
    <rPh sb="25" eb="26">
      <t>トウ</t>
    </rPh>
    <rPh sb="27" eb="29">
      <t>ジョウホウ</t>
    </rPh>
    <rPh sb="29" eb="31">
      <t>ナイヨウ</t>
    </rPh>
    <rPh sb="32" eb="34">
      <t>カクニン</t>
    </rPh>
    <phoneticPr fontId="4"/>
  </si>
  <si>
    <t>②-1: A列「変更区分」の青セルを選択してプルダウンの「変更なし/変更あり/廃止削除/新規追加」の中から選択してください。</t>
    <rPh sb="8" eb="10">
      <t>ヘンコウ</t>
    </rPh>
    <rPh sb="10" eb="12">
      <t>クブン</t>
    </rPh>
    <rPh sb="14" eb="15">
      <t>アオ</t>
    </rPh>
    <rPh sb="18" eb="20">
      <t>センタク</t>
    </rPh>
    <phoneticPr fontId="4"/>
  </si>
  <si>
    <t>②-2: 内容に「変更なし」の場合は、ご記入は一切不要です。</t>
    <rPh sb="5" eb="7">
      <t>ナイヨウ</t>
    </rPh>
    <rPh sb="9" eb="11">
      <t>ヘンコウ</t>
    </rPh>
    <rPh sb="15" eb="17">
      <t>バアイ</t>
    </rPh>
    <rPh sb="20" eb="22">
      <t>キニュウ</t>
    </rPh>
    <rPh sb="23" eb="27">
      <t>イッサイフヨウ</t>
    </rPh>
    <phoneticPr fontId="4"/>
  </si>
  <si>
    <r>
      <t>②-5: 条例等の「新規追加」がある場合、担当する都道府県の最後の行の下に新たに行を追加し、内容を</t>
    </r>
    <r>
      <rPr>
        <b/>
        <sz val="10"/>
        <color rgb="FFFF0000"/>
        <rFont val="メイリオ"/>
        <family val="3"/>
        <charset val="128"/>
      </rPr>
      <t>赤字</t>
    </r>
    <r>
      <rPr>
        <b/>
        <sz val="10"/>
        <rFont val="メイリオ"/>
        <family val="3"/>
        <charset val="128"/>
      </rPr>
      <t>で追記してください。</t>
    </r>
    <rPh sb="5" eb="7">
      <t>ジョウレイ</t>
    </rPh>
    <rPh sb="7" eb="8">
      <t>トウ</t>
    </rPh>
    <rPh sb="10" eb="12">
      <t>シンキ</t>
    </rPh>
    <rPh sb="12" eb="14">
      <t>ツイカ</t>
    </rPh>
    <rPh sb="18" eb="20">
      <t>バアイ</t>
    </rPh>
    <rPh sb="21" eb="23">
      <t>タントウ</t>
    </rPh>
    <rPh sb="25" eb="29">
      <t>トドウフケン</t>
    </rPh>
    <rPh sb="30" eb="32">
      <t>サイゴ</t>
    </rPh>
    <rPh sb="33" eb="34">
      <t>ギョウ</t>
    </rPh>
    <rPh sb="35" eb="36">
      <t>シタ</t>
    </rPh>
    <rPh sb="37" eb="38">
      <t>アラ</t>
    </rPh>
    <rPh sb="40" eb="41">
      <t>ギョウ</t>
    </rPh>
    <rPh sb="42" eb="44">
      <t>ツイカ</t>
    </rPh>
    <rPh sb="46" eb="48">
      <t>ナイヨウ</t>
    </rPh>
    <rPh sb="49" eb="51">
      <t>アカジ</t>
    </rPh>
    <rPh sb="52" eb="54">
      <t>ツイキ</t>
    </rPh>
    <phoneticPr fontId="4"/>
  </si>
  <si>
    <t>・</t>
    <phoneticPr fontId="4"/>
  </si>
  <si>
    <t>セルはプルダウン（リスト）から選択してください。</t>
    <rPh sb="15" eb="17">
      <t>センタク</t>
    </rPh>
    <phoneticPr fontId="4"/>
  </si>
  <si>
    <t>変更区分</t>
    <rPh sb="0" eb="2">
      <t>ヘンコウ</t>
    </rPh>
    <rPh sb="2" eb="4">
      <t>クブン</t>
    </rPh>
    <phoneticPr fontId="4"/>
  </si>
  <si>
    <t>条例/要綱・規則等の区分</t>
    <rPh sb="0" eb="2">
      <t>ジョウレイ</t>
    </rPh>
    <rPh sb="3" eb="5">
      <t>ヨウコウ</t>
    </rPh>
    <rPh sb="6" eb="8">
      <t>キソク</t>
    </rPh>
    <rPh sb="8" eb="9">
      <t>トウ</t>
    </rPh>
    <rPh sb="10" eb="12">
      <t>クブン</t>
    </rPh>
    <phoneticPr fontId="4"/>
  </si>
  <si>
    <t>制定</t>
  </si>
  <si>
    <t>最終改正</t>
    <rPh sb="3" eb="4">
      <t>セイ</t>
    </rPh>
    <phoneticPr fontId="4"/>
  </si>
  <si>
    <t>URL</t>
    <phoneticPr fontId="4"/>
  </si>
  <si>
    <t>01北海道</t>
    <phoneticPr fontId="4"/>
  </si>
  <si>
    <t>北海道</t>
  </si>
  <si>
    <t>北海道公害防止条例</t>
  </si>
  <si>
    <t>都道府県の条例</t>
  </si>
  <si>
    <t>平成21年3月</t>
    <phoneticPr fontId="4"/>
  </si>
  <si>
    <t>https://ops-jg.d1-law.com/opensearch/SrJbF01/init?jctcd=8A79F3E9AA&amp;houcd=H346901010038&amp;no=1&amp;totalCount=4&amp;fromJsp=SrMj</t>
    <phoneticPr fontId="4"/>
  </si>
  <si>
    <t>札幌市</t>
  </si>
  <si>
    <t>札幌市生活環境の確保に関する条例</t>
  </si>
  <si>
    <t>市町村の条例</t>
  </si>
  <si>
    <t>平成14年3月</t>
  </si>
  <si>
    <t>令和3年4月</t>
  </si>
  <si>
    <t>http://www.city.sapporo.jp/ncms/reiki/d1w_reiki/H414901010005/H414901010005.html</t>
    <phoneticPr fontId="4"/>
  </si>
  <si>
    <t>帯広市</t>
  </si>
  <si>
    <t>帯広市公害防止条例</t>
  </si>
  <si>
    <t>平成10年3月</t>
  </si>
  <si>
    <t>平成13年6月</t>
  </si>
  <si>
    <t>http://www1.g-reiki.net/city.obihiro/reiki_honbun/a008RG00000458.html</t>
    <phoneticPr fontId="4"/>
  </si>
  <si>
    <t>苫小牧市</t>
  </si>
  <si>
    <t>苫小牧市公害防止条例</t>
  </si>
  <si>
    <t>昭和47年3月</t>
  </si>
  <si>
    <t>平成11年7月</t>
  </si>
  <si>
    <t>登別市</t>
  </si>
  <si>
    <t>登別市公害防止条例</t>
  </si>
  <si>
    <t>昭和48年7月</t>
  </si>
  <si>
    <t>平成14年4月</t>
  </si>
  <si>
    <t>恵庭市</t>
  </si>
  <si>
    <t>恵庭市公害防止条例</t>
  </si>
  <si>
    <t>昭和48年12月</t>
  </si>
  <si>
    <t>平成10年6月</t>
  </si>
  <si>
    <t>https://www1.g-reiki.net/eniwa/reiki_honbun/a032RG00000340.html</t>
    <phoneticPr fontId="4"/>
  </si>
  <si>
    <t>石狩市</t>
  </si>
  <si>
    <t>石狩市公害防止条例</t>
  </si>
  <si>
    <t>昭和48年3月</t>
  </si>
  <si>
    <t>平成13年7月</t>
  </si>
  <si>
    <t>https://en3-jg.d1-law.com/ishikari/d1w_reiki/H348901010004/H348901010004_j.html</t>
    <phoneticPr fontId="4"/>
  </si>
  <si>
    <t>北斗市</t>
  </si>
  <si>
    <t>北斗市公害防止条例</t>
  </si>
  <si>
    <t>平成18年2月</t>
  </si>
  <si>
    <t>福島町</t>
    <phoneticPr fontId="4"/>
  </si>
  <si>
    <t>福島町公害防止条例</t>
  </si>
  <si>
    <t>昭和50年6月</t>
  </si>
  <si>
    <t>昭和54年2月</t>
  </si>
  <si>
    <t>http://houmu.h-chosonkai.gr.jp/~reikidb/data/171/41/reiki_honbun/a041RG00000309.html</t>
    <phoneticPr fontId="4"/>
  </si>
  <si>
    <t>長万部町</t>
    <phoneticPr fontId="4"/>
  </si>
  <si>
    <t>長万部町公害防止条例</t>
  </si>
  <si>
    <t>昭和49年10月</t>
  </si>
  <si>
    <t>ニセコ町</t>
  </si>
  <si>
    <t>ニセコ町地下水保全条例</t>
  </si>
  <si>
    <t xml:space="preserve">平成23年5月 </t>
  </si>
  <si>
    <t>余市町</t>
    <phoneticPr fontId="4"/>
  </si>
  <si>
    <t xml:space="preserve">余市町公害防止条例 </t>
  </si>
  <si>
    <t>昭和52年8月</t>
  </si>
  <si>
    <t>平成19年4月</t>
  </si>
  <si>
    <t>東川町</t>
  </si>
  <si>
    <t>美しい東川の風景を守り育てる条例</t>
  </si>
  <si>
    <t>平成14年1月</t>
  </si>
  <si>
    <t>平成26年6月</t>
  </si>
  <si>
    <t>下川町</t>
  </si>
  <si>
    <t>下川町環境保全条例</t>
  </si>
  <si>
    <t>昭和48年6月</t>
  </si>
  <si>
    <t>平成20年12月</t>
  </si>
  <si>
    <t>遠軽町</t>
  </si>
  <si>
    <t>遠軽町環境保全条例</t>
  </si>
  <si>
    <t xml:space="preserve">平成17年10月 </t>
  </si>
  <si>
    <t>豊浦町</t>
  </si>
  <si>
    <t>豊浦町公害防止条例</t>
  </si>
  <si>
    <t>昭和48年8月</t>
  </si>
  <si>
    <t>洞爺湖町</t>
  </si>
  <si>
    <t>洞爺湖町公害防止条例</t>
  </si>
  <si>
    <t>平成18年3月</t>
    <phoneticPr fontId="4"/>
  </si>
  <si>
    <t>音更町</t>
  </si>
  <si>
    <t>音更町公害防止条例</t>
  </si>
  <si>
    <t xml:space="preserve">昭和49年1月 </t>
  </si>
  <si>
    <t>厚岸町</t>
  </si>
  <si>
    <t>厚岸町公害防止並びに環境保全に関する条例</t>
  </si>
  <si>
    <t>昭和50年4月</t>
  </si>
  <si>
    <t>平成15年3月</t>
  </si>
  <si>
    <t>厚岸町豊かな環境を守り育てる基本条例</t>
  </si>
  <si>
    <t>令和3年3月</t>
    <rPh sb="0" eb="2">
      <t>レイワ</t>
    </rPh>
    <phoneticPr fontId="4"/>
  </si>
  <si>
    <t>別海町</t>
  </si>
  <si>
    <t>別海町公害防止条例</t>
  </si>
  <si>
    <t>昭和57年3月</t>
  </si>
  <si>
    <t>http://houmu.h-chosonkai.gr.jp/~reikidb/data/174/44/H348901010029/H348901010029.html</t>
    <phoneticPr fontId="4"/>
  </si>
  <si>
    <t>標津町</t>
  </si>
  <si>
    <t>標津町公害防止条例</t>
  </si>
  <si>
    <t>昭和47年10月</t>
  </si>
  <si>
    <t>昭和48年4月</t>
  </si>
  <si>
    <t>京極町</t>
  </si>
  <si>
    <t>京極町水資源保全条例</t>
  </si>
  <si>
    <t xml:space="preserve">平成25年3月 </t>
  </si>
  <si>
    <t>https://www1.g-reiki.net/kyougoku/reiki_honbun/a074RG00000400.html</t>
    <phoneticPr fontId="4"/>
  </si>
  <si>
    <t>真狩村</t>
  </si>
  <si>
    <t xml:space="preserve">真狩村地下水保全条例 </t>
  </si>
  <si>
    <t>平成26年4月</t>
  </si>
  <si>
    <t>https://www1.g-reiki.net/vill.makkari/reiki_honbun/a071RG00000304.html</t>
    <phoneticPr fontId="4"/>
  </si>
  <si>
    <t>岩内町</t>
  </si>
  <si>
    <t>岩内町水資源保全条例</t>
  </si>
  <si>
    <t>平成31年3月</t>
  </si>
  <si>
    <t>https://www.town.iwanai.hokkaido.jp/d1w_reiki210630/H431901010001/H431901010001.html</t>
    <phoneticPr fontId="63"/>
  </si>
  <si>
    <t>02青森県</t>
    <rPh sb="2" eb="4">
      <t>アオモリ</t>
    </rPh>
    <rPh sb="4" eb="5">
      <t>ケン</t>
    </rPh>
    <phoneticPr fontId="4"/>
  </si>
  <si>
    <t>青森市</t>
    <rPh sb="0" eb="3">
      <t>アオモリシ</t>
    </rPh>
    <phoneticPr fontId="64"/>
  </si>
  <si>
    <t>青森市公害防止条例</t>
  </si>
  <si>
    <t>平成18年12月</t>
  </si>
  <si>
    <t>青森市揚水設備以外の動力設備による地下水採取の届出に関する要綱</t>
  </si>
  <si>
    <t>市町村の要綱/規則等</t>
  </si>
  <si>
    <t>平成19年3月</t>
    <phoneticPr fontId="4"/>
  </si>
  <si>
    <t>http://www.city.aomori.aomori.jp/kankyo-seisaku/shiseijouhou/matidukuri/kankyou-torikumi/kougai-taisaku/documents/07_youkou.pdf</t>
    <phoneticPr fontId="4"/>
  </si>
  <si>
    <t>八戸市</t>
  </si>
  <si>
    <t>八戸市地下水採取の届出に関する要綱</t>
  </si>
  <si>
    <t>平成11年４月</t>
    <rPh sb="0" eb="2">
      <t>ヘイセイ</t>
    </rPh>
    <rPh sb="4" eb="5">
      <t>ネン</t>
    </rPh>
    <rPh sb="6" eb="7">
      <t>ガツ</t>
    </rPh>
    <phoneticPr fontId="4"/>
  </si>
  <si>
    <t>http://www.city.hachinohe.aomori.jp/kurashi_tetsuzuki/gomi_kankyo_pet/kogai_haikibutsu/2/10397.html</t>
    <phoneticPr fontId="4"/>
  </si>
  <si>
    <t>03岩手県</t>
    <rPh sb="2" eb="5">
      <t>イワテケン</t>
    </rPh>
    <phoneticPr fontId="4"/>
  </si>
  <si>
    <t>宮古市</t>
    <rPh sb="0" eb="3">
      <t>ミヤコシ</t>
    </rPh>
    <phoneticPr fontId="4"/>
  </si>
  <si>
    <t>宮古市水道水源保護条例</t>
  </si>
  <si>
    <t>平成17年6月</t>
  </si>
  <si>
    <t>平成20年3月</t>
  </si>
  <si>
    <t>https://krr186.legal-square.com/HAS-Shohin/jsp/SVDocumentView</t>
    <phoneticPr fontId="4"/>
  </si>
  <si>
    <t>滝沢市</t>
    <rPh sb="0" eb="2">
      <t>タキザワ</t>
    </rPh>
    <rPh sb="2" eb="3">
      <t>シ</t>
    </rPh>
    <phoneticPr fontId="4"/>
  </si>
  <si>
    <t>滝沢市水道水源保護条例</t>
  </si>
  <si>
    <t>平成22年9月</t>
  </si>
  <si>
    <t>平成26年12月</t>
  </si>
  <si>
    <t>紫波町</t>
    <rPh sb="0" eb="3">
      <t>シワチョウ</t>
    </rPh>
    <phoneticPr fontId="4"/>
  </si>
  <si>
    <t>紫波町水道水源保護条例</t>
  </si>
  <si>
    <t>平成14年12月</t>
  </si>
  <si>
    <t>平成26年3月</t>
  </si>
  <si>
    <t>山田町</t>
    <rPh sb="0" eb="2">
      <t>ヤマダ</t>
    </rPh>
    <rPh sb="2" eb="3">
      <t>マチ</t>
    </rPh>
    <phoneticPr fontId="4"/>
  </si>
  <si>
    <t>山田町上水道水源保護条例</t>
  </si>
  <si>
    <t>昭和46年12月</t>
  </si>
  <si>
    <t>一関市</t>
    <rPh sb="0" eb="3">
      <t>イチノセキシ</t>
    </rPh>
    <phoneticPr fontId="4"/>
  </si>
  <si>
    <t>一関市水道水源保護条例</t>
  </si>
  <si>
    <t>平成17年12月</t>
    <phoneticPr fontId="4"/>
  </si>
  <si>
    <t>04宮城県</t>
    <rPh sb="2" eb="5">
      <t>ミヤギケン</t>
    </rPh>
    <phoneticPr fontId="4"/>
  </si>
  <si>
    <t>宮城県</t>
    <rPh sb="0" eb="3">
      <t>ミヤギケン</t>
    </rPh>
    <phoneticPr fontId="4"/>
  </si>
  <si>
    <t>宮城県公害防止条例</t>
    <rPh sb="0" eb="3">
      <t>ミヤギケン</t>
    </rPh>
    <rPh sb="3" eb="5">
      <t>コウガイ</t>
    </rPh>
    <rPh sb="5" eb="7">
      <t>ボウシ</t>
    </rPh>
    <rPh sb="7" eb="9">
      <t>ジョウレイ</t>
    </rPh>
    <phoneticPr fontId="4"/>
  </si>
  <si>
    <t>昭和8年1月</t>
    <rPh sb="0" eb="2">
      <t>ショウワ</t>
    </rPh>
    <rPh sb="3" eb="4">
      <t>ネン</t>
    </rPh>
    <rPh sb="5" eb="6">
      <t>ガツ</t>
    </rPh>
    <phoneticPr fontId="4"/>
  </si>
  <si>
    <t>https://kra700.legal-square.com/HAS-Shohin/page/SJSrbLogin.jsf</t>
    <phoneticPr fontId="63"/>
  </si>
  <si>
    <t>仙台市</t>
    <rPh sb="0" eb="3">
      <t>センダイシ</t>
    </rPh>
    <phoneticPr fontId="4"/>
  </si>
  <si>
    <t>仙台市公害防止条例</t>
    <rPh sb="0" eb="3">
      <t>センダイシ</t>
    </rPh>
    <rPh sb="3" eb="5">
      <t>コウガイ</t>
    </rPh>
    <rPh sb="5" eb="7">
      <t>ボウシ</t>
    </rPh>
    <rPh sb="7" eb="9">
      <t>ジョウレイ</t>
    </rPh>
    <phoneticPr fontId="4"/>
  </si>
  <si>
    <t>平成8年3月</t>
    <rPh sb="0" eb="2">
      <t>ヘイセイ</t>
    </rPh>
    <rPh sb="3" eb="4">
      <t>ネン</t>
    </rPh>
    <rPh sb="5" eb="6">
      <t>ガツ</t>
    </rPh>
    <phoneticPr fontId="4"/>
  </si>
  <si>
    <t>令和2年3月</t>
    <rPh sb="0" eb="2">
      <t>レイワ</t>
    </rPh>
    <rPh sb="3" eb="4">
      <t>ネン</t>
    </rPh>
    <rPh sb="5" eb="6">
      <t>ガツ</t>
    </rPh>
    <phoneticPr fontId="4"/>
  </si>
  <si>
    <t>05秋田県</t>
    <rPh sb="2" eb="5">
      <t>アキタケン</t>
    </rPh>
    <phoneticPr fontId="4"/>
  </si>
  <si>
    <t>秋田市</t>
  </si>
  <si>
    <t>秋田市公害防止条例</t>
  </si>
  <si>
    <t>平成9年3月</t>
  </si>
  <si>
    <t>平成３０年３月</t>
  </si>
  <si>
    <t>http://www.city.akita.akita.jp/city/gn/dc/reiki/reiki_honbun/c302RG00000362.html</t>
    <phoneticPr fontId="4"/>
  </si>
  <si>
    <t>06山形県</t>
    <rPh sb="2" eb="5">
      <t>ヤマガタケン</t>
    </rPh>
    <phoneticPr fontId="4"/>
  </si>
  <si>
    <t>地下水の採取の適正化に関する条例</t>
  </si>
  <si>
    <t>昭和51年3月</t>
  </si>
  <si>
    <t>平成15年7月</t>
  </si>
  <si>
    <t>山形市</t>
  </si>
  <si>
    <t>山形市雨水浸透施設設置普及推進要綱</t>
  </si>
  <si>
    <t>平成元年5月</t>
  </si>
  <si>
    <t>令和３年3月</t>
    <rPh sb="0" eb="2">
      <t>レイワ</t>
    </rPh>
    <phoneticPr fontId="4"/>
  </si>
  <si>
    <t>https://www.city.yamagata-yamagata.lg.jp/_res/projects/default_project/_page_/001/002/373/usui-youkou.pdf</t>
    <phoneticPr fontId="4"/>
  </si>
  <si>
    <t>山形市地盤沈下の防止及び地下水の適正利用に関する行政指針</t>
  </si>
  <si>
    <t>昭和60年4月</t>
  </si>
  <si>
    <t>07福島県</t>
    <rPh sb="2" eb="5">
      <t>フクシマケン</t>
    </rPh>
    <phoneticPr fontId="4"/>
  </si>
  <si>
    <t>福島県</t>
    <rPh sb="0" eb="3">
      <t>フクシマケン</t>
    </rPh>
    <phoneticPr fontId="4"/>
  </si>
  <si>
    <t xml:space="preserve">福島県生活環境の保全等に関する条例 </t>
    <phoneticPr fontId="4"/>
  </si>
  <si>
    <t>南相馬市</t>
  </si>
  <si>
    <t>南相馬市環境基本条例</t>
  </si>
  <si>
    <t>平成18年1月</t>
  </si>
  <si>
    <t>https://www1.g-reiki.net/city.minamisoma/reiki_honbun/r271RG00000483.html?id=j26#l000000000</t>
    <phoneticPr fontId="4"/>
  </si>
  <si>
    <t>福島市</t>
  </si>
  <si>
    <t>福島市地下水保全条例</t>
  </si>
  <si>
    <t>猪苗代町</t>
    <phoneticPr fontId="4"/>
  </si>
  <si>
    <t xml:space="preserve">猪苗代町水道水源保護要綱 </t>
    <phoneticPr fontId="4"/>
  </si>
  <si>
    <t xml:space="preserve">平成3年3月 </t>
    <phoneticPr fontId="4"/>
  </si>
  <si>
    <t>0８茨城県</t>
    <rPh sb="2" eb="5">
      <t>イバラキケン</t>
    </rPh>
    <phoneticPr fontId="4"/>
  </si>
  <si>
    <t>茨城県</t>
    <rPh sb="0" eb="3">
      <t>イバラキケン</t>
    </rPh>
    <phoneticPr fontId="64"/>
  </si>
  <si>
    <t>茨城県地下水の採取の適正化に関する条例</t>
  </si>
  <si>
    <t>昭和51年12月</t>
  </si>
  <si>
    <t>平成13年4月</t>
  </si>
  <si>
    <t>https://www.pref.ibaraki.jp/somu/somu/hosei/cont/reiki_int/reiki_honbun/o4000202001.html</t>
    <phoneticPr fontId="4"/>
  </si>
  <si>
    <t>生活環境の保全等に関する条例（公害防止条例改正）</t>
  </si>
  <si>
    <t>平成17年3月</t>
  </si>
  <si>
    <t>平成23年6月</t>
  </si>
  <si>
    <t>土浦市</t>
  </si>
  <si>
    <t>土浦市公害防止条例</t>
  </si>
  <si>
    <t>昭和47年4月</t>
  </si>
  <si>
    <t>平成17年9月</t>
  </si>
  <si>
    <t>ひたちなか市</t>
    <rPh sb="5" eb="6">
      <t>シ</t>
    </rPh>
    <phoneticPr fontId="5"/>
  </si>
  <si>
    <t>ひたちなか市公害防止条例</t>
    <rPh sb="5" eb="6">
      <t>シ</t>
    </rPh>
    <phoneticPr fontId="5"/>
  </si>
  <si>
    <t>平成6年11月</t>
    <rPh sb="0" eb="2">
      <t>ヘイセイ</t>
    </rPh>
    <rPh sb="6" eb="7">
      <t>ガツ</t>
    </rPh>
    <phoneticPr fontId="5"/>
  </si>
  <si>
    <t>平成28年3月</t>
  </si>
  <si>
    <t>https://www.city.hitachinaka.lg.jp/_res/projects/default_project/_page_/001/002/667/kougaiboushijourei.pdf</t>
    <phoneticPr fontId="4"/>
  </si>
  <si>
    <t>取手市</t>
  </si>
  <si>
    <t>取手市公害防止条例</t>
  </si>
  <si>
    <t>昭和49年12月</t>
  </si>
  <si>
    <t>鹿嶋市</t>
  </si>
  <si>
    <t>鹿嶋市公害防止条例</t>
  </si>
  <si>
    <t>昭和46年10月</t>
  </si>
  <si>
    <t>平成12年4月</t>
  </si>
  <si>
    <t>筑西市</t>
  </si>
  <si>
    <t>筑西市公害防止条例</t>
  </si>
  <si>
    <t>かすみがうら市</t>
  </si>
  <si>
    <t>かすみがうら市公害防止条例</t>
  </si>
  <si>
    <t>令和4年6月</t>
    <rPh sb="0" eb="2">
      <t>レイワ</t>
    </rPh>
    <rPh sb="3" eb="4">
      <t>ネン</t>
    </rPh>
    <rPh sb="5" eb="6">
      <t>ガツ</t>
    </rPh>
    <phoneticPr fontId="4"/>
  </si>
  <si>
    <t>神栖市</t>
  </si>
  <si>
    <t>神栖市公害防止条例</t>
  </si>
  <si>
    <t>昭和47年2月</t>
  </si>
  <si>
    <t>平成19年3月</t>
  </si>
  <si>
    <t>利根町</t>
  </si>
  <si>
    <t>利根町公害防止条例</t>
  </si>
  <si>
    <t>0９栃木県</t>
    <phoneticPr fontId="4"/>
  </si>
  <si>
    <t>栃木県</t>
    <rPh sb="0" eb="3">
      <t>トチギケン</t>
    </rPh>
    <phoneticPr fontId="4"/>
  </si>
  <si>
    <t>栃木県地下水揚水施設に係る指導等に関する要綱</t>
  </si>
  <si>
    <t>都道府県の要綱/規則等</t>
  </si>
  <si>
    <t>平成５年７月</t>
  </si>
  <si>
    <t>令和３年３月</t>
    <rPh sb="0" eb="2">
      <t>レイワ</t>
    </rPh>
    <phoneticPr fontId="4"/>
  </si>
  <si>
    <t>https://www.pref.tochigi.lg.jp/d03/eco/kankyou/hozen/documents/yousuisidouyoukou.pdf</t>
    <phoneticPr fontId="4"/>
  </si>
  <si>
    <t>栃木県生活環境の保全等に関する条例</t>
  </si>
  <si>
    <t>平成16年10月</t>
  </si>
  <si>
    <t>平成29年３月</t>
  </si>
  <si>
    <t>10群馬県</t>
    <phoneticPr fontId="4"/>
  </si>
  <si>
    <t>群馬県</t>
    <rPh sb="0" eb="3">
      <t>グンマケン</t>
    </rPh>
    <phoneticPr fontId="4"/>
  </si>
  <si>
    <t>群馬県の生活環境を保全する条例</t>
    <rPh sb="0" eb="3">
      <t>グンマケン</t>
    </rPh>
    <rPh sb="4" eb="6">
      <t>セイカツ</t>
    </rPh>
    <rPh sb="6" eb="8">
      <t>カンキョウ</t>
    </rPh>
    <rPh sb="9" eb="11">
      <t>ホゼン</t>
    </rPh>
    <rPh sb="13" eb="15">
      <t>ジョウレイ</t>
    </rPh>
    <phoneticPr fontId="4"/>
  </si>
  <si>
    <t>平成12年3月</t>
    <rPh sb="0" eb="2">
      <t>ヘイセイ</t>
    </rPh>
    <rPh sb="4" eb="5">
      <t>ネン</t>
    </rPh>
    <rPh sb="6" eb="7">
      <t>ガツ</t>
    </rPh>
    <phoneticPr fontId="4"/>
  </si>
  <si>
    <t>平成29年10月</t>
    <rPh sb="0" eb="2">
      <t>ヘイセイ</t>
    </rPh>
    <rPh sb="4" eb="5">
      <t>ネン</t>
    </rPh>
    <rPh sb="7" eb="8">
      <t>ガツ</t>
    </rPh>
    <phoneticPr fontId="4"/>
  </si>
  <si>
    <t>長野原町</t>
    <rPh sb="0" eb="4">
      <t>ナガノハラマチ</t>
    </rPh>
    <phoneticPr fontId="4"/>
  </si>
  <si>
    <t>長野原町開発事業等の適正化に関する条例</t>
    <rPh sb="0" eb="4">
      <t>ナガノハラマチ</t>
    </rPh>
    <rPh sb="4" eb="6">
      <t>カイハツ</t>
    </rPh>
    <rPh sb="6" eb="8">
      <t>ジギョウ</t>
    </rPh>
    <rPh sb="8" eb="9">
      <t>トウ</t>
    </rPh>
    <rPh sb="10" eb="13">
      <t>テキセイカ</t>
    </rPh>
    <rPh sb="14" eb="15">
      <t>カン</t>
    </rPh>
    <rPh sb="17" eb="19">
      <t>ジョウレイ</t>
    </rPh>
    <phoneticPr fontId="4"/>
  </si>
  <si>
    <t>平成3年9月</t>
    <rPh sb="0" eb="2">
      <t>ヘイセイ</t>
    </rPh>
    <rPh sb="3" eb="4">
      <t>ネン</t>
    </rPh>
    <rPh sb="5" eb="6">
      <t>ガツ</t>
    </rPh>
    <phoneticPr fontId="4"/>
  </si>
  <si>
    <t>平成30年6月</t>
    <rPh sb="0" eb="2">
      <t>ヘイセイ</t>
    </rPh>
    <rPh sb="4" eb="5">
      <t>ネン</t>
    </rPh>
    <rPh sb="6" eb="7">
      <t>ガツ</t>
    </rPh>
    <phoneticPr fontId="4"/>
  </si>
  <si>
    <t>邑楽町</t>
  </si>
  <si>
    <t>邑楽町環境保全条例</t>
  </si>
  <si>
    <t>昭和52年3月</t>
  </si>
  <si>
    <t>平成6年12月</t>
  </si>
  <si>
    <t>高山村</t>
  </si>
  <si>
    <t>高山村開発事業等の適正化に関する条例</t>
  </si>
  <si>
    <t>平成6年9月</t>
  </si>
  <si>
    <t>平成30年12月</t>
  </si>
  <si>
    <t>嬬恋村</t>
  </si>
  <si>
    <t>嬬恋村開発事業等の適正化に関する条例</t>
  </si>
  <si>
    <t>平成3年3月</t>
  </si>
  <si>
    <t>平成28年7月</t>
  </si>
  <si>
    <t>明和町</t>
  </si>
  <si>
    <t>明和町土地開発事業指導要綱</t>
  </si>
  <si>
    <t>平成28年4月</t>
  </si>
  <si>
    <t>11埼玉県</t>
    <phoneticPr fontId="4"/>
  </si>
  <si>
    <t>埼玉県</t>
    <rPh sb="0" eb="3">
      <t>サイタマケン</t>
    </rPh>
    <phoneticPr fontId="4"/>
  </si>
  <si>
    <t>埼玉県生活環境保全条例</t>
    <rPh sb="0" eb="3">
      <t>サイタマケン</t>
    </rPh>
    <rPh sb="3" eb="5">
      <t>セイカツ</t>
    </rPh>
    <rPh sb="5" eb="7">
      <t>カンキョウ</t>
    </rPh>
    <rPh sb="7" eb="9">
      <t>ホゼン</t>
    </rPh>
    <rPh sb="9" eb="11">
      <t>ジョウレイ</t>
    </rPh>
    <phoneticPr fontId="4"/>
  </si>
  <si>
    <t>平成14年４月</t>
    <rPh sb="0" eb="2">
      <t>ヘイセイ</t>
    </rPh>
    <rPh sb="4" eb="5">
      <t>ネン</t>
    </rPh>
    <rPh sb="6" eb="7">
      <t>ガツ</t>
    </rPh>
    <phoneticPr fontId="4"/>
  </si>
  <si>
    <t>平成27年３月</t>
    <rPh sb="0" eb="2">
      <t>ヘイセイ</t>
    </rPh>
    <rPh sb="4" eb="5">
      <t>ネン</t>
    </rPh>
    <rPh sb="6" eb="7">
      <t>ガツ</t>
    </rPh>
    <phoneticPr fontId="4"/>
  </si>
  <si>
    <t>埼玉県地盤沈下緊急時対策要綱</t>
    <rPh sb="0" eb="3">
      <t>サイタマケン</t>
    </rPh>
    <rPh sb="3" eb="5">
      <t>ジバン</t>
    </rPh>
    <rPh sb="5" eb="7">
      <t>チンカ</t>
    </rPh>
    <rPh sb="7" eb="9">
      <t>キンキュウ</t>
    </rPh>
    <rPh sb="9" eb="10">
      <t>ジ</t>
    </rPh>
    <rPh sb="10" eb="12">
      <t>タイサク</t>
    </rPh>
    <rPh sb="12" eb="14">
      <t>ヨウコウ</t>
    </rPh>
    <phoneticPr fontId="4"/>
  </si>
  <si>
    <t>平成24年10月</t>
    <rPh sb="0" eb="2">
      <t>ヘイセイ</t>
    </rPh>
    <rPh sb="4" eb="5">
      <t>ネン</t>
    </rPh>
    <rPh sb="7" eb="8">
      <t>ガツ</t>
    </rPh>
    <phoneticPr fontId="4"/>
  </si>
  <si>
    <t>さいたま市</t>
    <rPh sb="4" eb="5">
      <t>シ</t>
    </rPh>
    <phoneticPr fontId="4"/>
  </si>
  <si>
    <t>さいたま市生活環境の保全に関する条例</t>
    <rPh sb="4" eb="5">
      <t>シ</t>
    </rPh>
    <rPh sb="5" eb="7">
      <t>セイカツ</t>
    </rPh>
    <rPh sb="7" eb="9">
      <t>カンキョウ</t>
    </rPh>
    <rPh sb="10" eb="12">
      <t>ホゼン</t>
    </rPh>
    <rPh sb="13" eb="14">
      <t>カン</t>
    </rPh>
    <rPh sb="16" eb="18">
      <t>ジョウレイ</t>
    </rPh>
    <phoneticPr fontId="4"/>
  </si>
  <si>
    <t>平成20年10月</t>
    <rPh sb="0" eb="2">
      <t>ヘイセイ</t>
    </rPh>
    <rPh sb="4" eb="5">
      <t>ネン</t>
    </rPh>
    <rPh sb="7" eb="8">
      <t>ツキ</t>
    </rPh>
    <phoneticPr fontId="4"/>
  </si>
  <si>
    <t>さいたま市地盤沈下緊急時対策要綱</t>
    <rPh sb="4" eb="5">
      <t>シ</t>
    </rPh>
    <rPh sb="5" eb="7">
      <t>ジバン</t>
    </rPh>
    <rPh sb="7" eb="9">
      <t>チンカ</t>
    </rPh>
    <rPh sb="9" eb="11">
      <t>キンキュウ</t>
    </rPh>
    <rPh sb="11" eb="12">
      <t>ジ</t>
    </rPh>
    <rPh sb="12" eb="14">
      <t>タイサク</t>
    </rPh>
    <rPh sb="14" eb="16">
      <t>ヨウコウ</t>
    </rPh>
    <phoneticPr fontId="4"/>
  </si>
  <si>
    <t>平成21年７月</t>
    <rPh sb="0" eb="2">
      <t>ヘイセイ</t>
    </rPh>
    <rPh sb="4" eb="5">
      <t>ネン</t>
    </rPh>
    <rPh sb="6" eb="7">
      <t>ガツ</t>
    </rPh>
    <phoneticPr fontId="4"/>
  </si>
  <si>
    <t>越谷市</t>
    <rPh sb="0" eb="3">
      <t>コシガヤシ</t>
    </rPh>
    <phoneticPr fontId="4"/>
  </si>
  <si>
    <t>越谷市環境条例</t>
    <rPh sb="0" eb="3">
      <t>コシガヤシ</t>
    </rPh>
    <rPh sb="3" eb="5">
      <t>カンキョウ</t>
    </rPh>
    <rPh sb="5" eb="7">
      <t>ジョウレイ</t>
    </rPh>
    <phoneticPr fontId="4"/>
  </si>
  <si>
    <t>昭和60年９月</t>
    <rPh sb="0" eb="2">
      <t>ショウワ</t>
    </rPh>
    <rPh sb="4" eb="5">
      <t>ネン</t>
    </rPh>
    <rPh sb="6" eb="7">
      <t>ガツ</t>
    </rPh>
    <phoneticPr fontId="4"/>
  </si>
  <si>
    <t>平成12年３月</t>
    <rPh sb="0" eb="2">
      <t>ヘイセイ</t>
    </rPh>
    <rPh sb="4" eb="5">
      <t>ネン</t>
    </rPh>
    <rPh sb="6" eb="7">
      <t>ガツ</t>
    </rPh>
    <phoneticPr fontId="4"/>
  </si>
  <si>
    <t>12千葉県</t>
    <phoneticPr fontId="4"/>
  </si>
  <si>
    <t>千葉県</t>
    <rPh sb="0" eb="3">
      <t>チバケン</t>
    </rPh>
    <phoneticPr fontId="41"/>
  </si>
  <si>
    <t>千葉県環境保全条例</t>
    <rPh sb="0" eb="3">
      <t>チバケン</t>
    </rPh>
    <rPh sb="3" eb="5">
      <t>カンキョウ</t>
    </rPh>
    <rPh sb="5" eb="7">
      <t>ホゼン</t>
    </rPh>
    <rPh sb="7" eb="9">
      <t>ジョウレイ</t>
    </rPh>
    <phoneticPr fontId="41"/>
  </si>
  <si>
    <t>平成7年3月</t>
  </si>
  <si>
    <t>https://en3-jg.d1-law.com/cgi-bin/chiba-ken/D1W_resdata.exe?PROCID=107601000&amp;CALLTYPE=2&amp;RESNO=13&amp;UKEY=1670289744499</t>
    <phoneticPr fontId="4"/>
  </si>
  <si>
    <t>千葉市</t>
  </si>
  <si>
    <t>千葉市環境保全条例</t>
  </si>
  <si>
    <t>平成7年10月</t>
  </si>
  <si>
    <t>平成30年4月</t>
  </si>
  <si>
    <t>銚子市</t>
  </si>
  <si>
    <t>銚子市環境保全条例</t>
  </si>
  <si>
    <t>平成13年9月</t>
  </si>
  <si>
    <t>市川市</t>
  </si>
  <si>
    <t>市川市環境保全条例</t>
  </si>
  <si>
    <t>平成10年7月</t>
  </si>
  <si>
    <t>船橋市</t>
  </si>
  <si>
    <t>船橋市環境保全条例</t>
  </si>
  <si>
    <t>木更津市</t>
  </si>
  <si>
    <t>木更津市環境保全条例</t>
  </si>
  <si>
    <t>平成12年12月</t>
  </si>
  <si>
    <t>野田市</t>
  </si>
  <si>
    <t>野田市環境保全条例</t>
  </si>
  <si>
    <t>平成8年7月</t>
  </si>
  <si>
    <t>茂原市</t>
  </si>
  <si>
    <t>茂原市環境条例</t>
  </si>
  <si>
    <t>平成10年4月</t>
  </si>
  <si>
    <t>成田市</t>
  </si>
  <si>
    <t>成田市公害防止条例</t>
  </si>
  <si>
    <t>佐倉市</t>
  </si>
  <si>
    <t>佐倉市環境保全条例</t>
  </si>
  <si>
    <t>平成11年9月</t>
  </si>
  <si>
    <t>東金市</t>
  </si>
  <si>
    <t>東金市環境保全条例</t>
  </si>
  <si>
    <t>平成13年3月</t>
  </si>
  <si>
    <t>旭市</t>
  </si>
  <si>
    <t>旭市環境保全条例</t>
  </si>
  <si>
    <t>平成17年7月</t>
  </si>
  <si>
    <t>習志野市</t>
  </si>
  <si>
    <t>習志野市環境保全条例</t>
  </si>
  <si>
    <t>昭和45年4月</t>
  </si>
  <si>
    <t>柏市</t>
  </si>
  <si>
    <t>柏市環境保全条例</t>
  </si>
  <si>
    <t>勝浦市</t>
  </si>
  <si>
    <t>勝浦市環境保全条例</t>
  </si>
  <si>
    <t>平成11年12月</t>
  </si>
  <si>
    <t>市原市</t>
  </si>
  <si>
    <t>市原市生活環境保全条例</t>
  </si>
  <si>
    <t>流山市</t>
  </si>
  <si>
    <t>流山市公害防止条例</t>
  </si>
  <si>
    <t>昭和47年6月</t>
  </si>
  <si>
    <t>八千代市</t>
  </si>
  <si>
    <t>八千代市公害防止条例</t>
  </si>
  <si>
    <t>我孫子市</t>
  </si>
  <si>
    <t>我孫子市環境条例</t>
  </si>
  <si>
    <t>平成9年6月</t>
  </si>
  <si>
    <t>鴨川市</t>
  </si>
  <si>
    <t>鴨川市環境条例</t>
  </si>
  <si>
    <t>平成17年2月</t>
  </si>
  <si>
    <t>鎌ケ谷市</t>
  </si>
  <si>
    <t>鎌ケ谷市公害防止条例</t>
  </si>
  <si>
    <t>君津市</t>
  </si>
  <si>
    <t>君津市環境保全条例</t>
  </si>
  <si>
    <t>富津市</t>
  </si>
  <si>
    <t>富津市環境条例</t>
  </si>
  <si>
    <t>平成16年3月</t>
  </si>
  <si>
    <t>浦安市</t>
  </si>
  <si>
    <t>浦安市環境保全条例</t>
  </si>
  <si>
    <t>四街道市</t>
  </si>
  <si>
    <t>四街道市公害防止条例</t>
  </si>
  <si>
    <t>昭和47年12月</t>
    <rPh sb="0" eb="2">
      <t>ショウワ</t>
    </rPh>
    <phoneticPr fontId="4"/>
  </si>
  <si>
    <t>袖ケ浦市</t>
  </si>
  <si>
    <t>袖ケ浦市環境条例</t>
  </si>
  <si>
    <t>八街市</t>
  </si>
  <si>
    <t>八街市環境保全条例</t>
  </si>
  <si>
    <t>印西市</t>
  </si>
  <si>
    <t>印西市環境保全条例</t>
  </si>
  <si>
    <t>平成11年3月</t>
  </si>
  <si>
    <t>白井市</t>
  </si>
  <si>
    <t>白井市公害防止条例</t>
  </si>
  <si>
    <t>富里市</t>
  </si>
  <si>
    <t>富里市公害防止条例</t>
  </si>
  <si>
    <t>昭和47年7月</t>
  </si>
  <si>
    <t>南房総市</t>
  </si>
  <si>
    <t>南房総市公害防止条例</t>
  </si>
  <si>
    <t>平成18年3月</t>
  </si>
  <si>
    <t>匝瑳市</t>
  </si>
  <si>
    <t>匝瑳市環境保全条例</t>
  </si>
  <si>
    <t>香取市</t>
  </si>
  <si>
    <t>香取市環境保全条例</t>
  </si>
  <si>
    <t>山武市</t>
  </si>
  <si>
    <t>山武市公害防止条例</t>
  </si>
  <si>
    <t>いすみ市</t>
  </si>
  <si>
    <t>いすみ市環境保全条例</t>
  </si>
  <si>
    <t>平成17年12月</t>
  </si>
  <si>
    <t>酒々井町</t>
  </si>
  <si>
    <t>酒々井町環境保全条例</t>
    <rPh sb="4" eb="6">
      <t>カンキョウ</t>
    </rPh>
    <rPh sb="6" eb="8">
      <t>ホゼン</t>
    </rPh>
    <rPh sb="8" eb="10">
      <t>ジョウレイ</t>
    </rPh>
    <phoneticPr fontId="4"/>
  </si>
  <si>
    <t>令和３年９月</t>
    <rPh sb="0" eb="2">
      <t>レイワ</t>
    </rPh>
    <phoneticPr fontId="4"/>
  </si>
  <si>
    <t>https://www1.g-reiki.net/shisui/reiki_honbun/g035RG00000617.html</t>
    <phoneticPr fontId="4"/>
  </si>
  <si>
    <t>栄町</t>
  </si>
  <si>
    <t>栄町環境保全条例</t>
  </si>
  <si>
    <t>平成10年12月</t>
  </si>
  <si>
    <t>神崎町</t>
  </si>
  <si>
    <t>神崎町公害防止条例</t>
  </si>
  <si>
    <t>多古町</t>
  </si>
  <si>
    <t>多古町公害防止条例</t>
  </si>
  <si>
    <t>昭和47年5月</t>
  </si>
  <si>
    <t>https://www.town.tako.chiba.jp/rule/act/frame/frame110000356.htm</t>
    <phoneticPr fontId="4"/>
  </si>
  <si>
    <t>東庄町</t>
  </si>
  <si>
    <t>東庄町公害防止条例</t>
  </si>
  <si>
    <t>大網白里市</t>
  </si>
  <si>
    <t>大網白里市環境保全条例</t>
  </si>
  <si>
    <t>平成16年6月</t>
  </si>
  <si>
    <t>九十九里町</t>
  </si>
  <si>
    <t>九十九里町公害防止条例</t>
  </si>
  <si>
    <t>芝山町</t>
  </si>
  <si>
    <t>芝山町公害防止条例</t>
  </si>
  <si>
    <t>横芝光町</t>
  </si>
  <si>
    <t>横芝光町公害防止条例</t>
  </si>
  <si>
    <t>一宮町</t>
  </si>
  <si>
    <t>一宮町環境保全条例</t>
  </si>
  <si>
    <t>平成18年4月</t>
  </si>
  <si>
    <t>睦沢町</t>
  </si>
  <si>
    <t>睦沢町環境条例</t>
  </si>
  <si>
    <t>長生村</t>
  </si>
  <si>
    <t>長生村環境条例</t>
  </si>
  <si>
    <t>平成12年3月</t>
  </si>
  <si>
    <t>白子町</t>
  </si>
  <si>
    <t>白子町公害防止条例</t>
  </si>
  <si>
    <t>長柄町</t>
  </si>
  <si>
    <t>長柄町環境条例</t>
  </si>
  <si>
    <t>長南町</t>
  </si>
  <si>
    <t>長南町公害防止条例</t>
  </si>
  <si>
    <t>https://www.town.chonan.chiba.jp/reiki/d1w_reiki/H346901010037/H346901010037_j.html</t>
    <phoneticPr fontId="4"/>
  </si>
  <si>
    <t>大多喜町</t>
  </si>
  <si>
    <t>大多喜町環境保全条例</t>
  </si>
  <si>
    <t>平成8年12月</t>
  </si>
  <si>
    <t>鋸南町</t>
  </si>
  <si>
    <t>鋸南町公害防止条例</t>
  </si>
  <si>
    <t>13東京都</t>
    <phoneticPr fontId="4"/>
  </si>
  <si>
    <t>東京都</t>
    <rPh sb="0" eb="3">
      <t>トウキョウト</t>
    </rPh>
    <phoneticPr fontId="4"/>
  </si>
  <si>
    <t>都民の健康と安全を確保する環境に関する条例</t>
  </si>
  <si>
    <t>令和4年7月</t>
    <rPh sb="0" eb="2">
      <t>レイワ</t>
    </rPh>
    <phoneticPr fontId="4"/>
  </si>
  <si>
    <t>https://www.kankyo.metro.tokyo.lg.jp/basic/guide/security_ordinance/index.html</t>
    <phoneticPr fontId="4"/>
  </si>
  <si>
    <t>温泉動力の装置の許可に係る審査基準</t>
  </si>
  <si>
    <t>都道府県の要綱/規則等</t>
    <rPh sb="5" eb="7">
      <t>ヨウコウ</t>
    </rPh>
    <rPh sb="8" eb="10">
      <t>キソク</t>
    </rPh>
    <rPh sb="10" eb="11">
      <t>トウ</t>
    </rPh>
    <phoneticPr fontId="4"/>
  </si>
  <si>
    <t>平成20年10月</t>
  </si>
  <si>
    <t>板橋区</t>
  </si>
  <si>
    <t>東京都板橋区地下水及び湧水を保全する条例</t>
  </si>
  <si>
    <t>世田谷区</t>
    <rPh sb="0" eb="4">
      <t>セタガヤク</t>
    </rPh>
    <phoneticPr fontId="4"/>
  </si>
  <si>
    <t>世田谷区温泉掘削に伴う地下水及び湧水の保全に関する要綱</t>
  </si>
  <si>
    <t>平成18年10月</t>
  </si>
  <si>
    <t>八王子市</t>
  </si>
  <si>
    <t>八王子市民の生活環境を守る条例</t>
  </si>
  <si>
    <t>平成18年9月</t>
  </si>
  <si>
    <t>三鷹市</t>
    <rPh sb="0" eb="3">
      <t>ミタカシ</t>
    </rPh>
    <phoneticPr fontId="4"/>
  </si>
  <si>
    <t>三鷹市まちづくり条例</t>
  </si>
  <si>
    <t>平成8年3月</t>
  </si>
  <si>
    <t>三鷹市環境配慮指針</t>
  </si>
  <si>
    <t>平成18年6月</t>
  </si>
  <si>
    <t>https://www.city.mitaka.lg.jp/c_service/003/attached/attach_3111_1.pdf</t>
    <phoneticPr fontId="4"/>
  </si>
  <si>
    <t>小金井市</t>
    <rPh sb="0" eb="3">
      <t>コガネイ</t>
    </rPh>
    <rPh sb="3" eb="4">
      <t>シ</t>
    </rPh>
    <phoneticPr fontId="4"/>
  </si>
  <si>
    <t>小金井市の地下水及び湧水を保全する条例</t>
  </si>
  <si>
    <t>日野市</t>
    <rPh sb="0" eb="3">
      <t>ヒノシ</t>
    </rPh>
    <phoneticPr fontId="4"/>
  </si>
  <si>
    <t>日野市清流保全―湧水・地下水の回復と河川・用水の保全―に関する条例</t>
  </si>
  <si>
    <t>令和4年4月</t>
    <rPh sb="0" eb="2">
      <t>レイワ</t>
    </rPh>
    <rPh sb="3" eb="4">
      <t>ネン</t>
    </rPh>
    <rPh sb="5" eb="6">
      <t>ガツ</t>
    </rPh>
    <phoneticPr fontId="4"/>
  </si>
  <si>
    <t>八丈町</t>
    <rPh sb="0" eb="3">
      <t>ハチジョウマチ</t>
    </rPh>
    <phoneticPr fontId="4"/>
  </si>
  <si>
    <t xml:space="preserve">八丈町地下水採取の規制に関する条例
</t>
  </si>
  <si>
    <t xml:space="preserve">昭和48年6月
</t>
  </si>
  <si>
    <t>平成12年4月</t>
    <rPh sb="0" eb="2">
      <t>ヘイセイ</t>
    </rPh>
    <rPh sb="4" eb="5">
      <t>ネン</t>
    </rPh>
    <rPh sb="6" eb="7">
      <t>ガツ</t>
    </rPh>
    <phoneticPr fontId="4"/>
  </si>
  <si>
    <t>新島村</t>
    <rPh sb="0" eb="3">
      <t>ニイジマムラ</t>
    </rPh>
    <phoneticPr fontId="4"/>
  </si>
  <si>
    <t>新島村地下水採取の規制に関する条例</t>
  </si>
  <si>
    <t>平成元年3月</t>
    <rPh sb="0" eb="2">
      <t>ヘイセイ</t>
    </rPh>
    <rPh sb="2" eb="4">
      <t>ガンネン</t>
    </rPh>
    <rPh sb="5" eb="6">
      <t>ガツ</t>
    </rPh>
    <phoneticPr fontId="4"/>
  </si>
  <si>
    <t>令和3年4月</t>
    <rPh sb="0" eb="2">
      <t>レイワ</t>
    </rPh>
    <rPh sb="3" eb="4">
      <t>ネン</t>
    </rPh>
    <rPh sb="5" eb="6">
      <t>ガツ</t>
    </rPh>
    <phoneticPr fontId="4"/>
  </si>
  <si>
    <t>大島町</t>
    <rPh sb="0" eb="2">
      <t>オオシマ</t>
    </rPh>
    <rPh sb="2" eb="3">
      <t>マチ</t>
    </rPh>
    <phoneticPr fontId="4"/>
  </si>
  <si>
    <t>大島町水源保護条例</t>
    <phoneticPr fontId="4"/>
  </si>
  <si>
    <t>平成4年3月</t>
    <phoneticPr fontId="4"/>
  </si>
  <si>
    <t>https://www.town.oshima.tokyo.jp/reiki_int/reiki_honbun/g156RG00000388.html</t>
    <phoneticPr fontId="4"/>
  </si>
  <si>
    <t>神津島村</t>
    <rPh sb="0" eb="3">
      <t>コウヅシマ</t>
    </rPh>
    <rPh sb="3" eb="4">
      <t>ムラ</t>
    </rPh>
    <phoneticPr fontId="4"/>
  </si>
  <si>
    <t>神津島村水資源の保護に関する条例</t>
    <phoneticPr fontId="4"/>
  </si>
  <si>
    <t>平成2年9月</t>
    <phoneticPr fontId="4"/>
  </si>
  <si>
    <t>https://www.vill.kouzushima.tokyo.jp/reiki/reiki_honbun/g159RG00000258.html</t>
    <phoneticPr fontId="4"/>
  </si>
  <si>
    <t>14神奈川県</t>
    <phoneticPr fontId="4"/>
  </si>
  <si>
    <t>神奈川県生活環境の保全等に関する条例</t>
  </si>
  <si>
    <t>平成9年10月</t>
  </si>
  <si>
    <t>令和３年10月</t>
  </si>
  <si>
    <t>https://www.pref.kanagawa.jp/docs/pf7/cnt/f41093/index.html</t>
    <phoneticPr fontId="4"/>
  </si>
  <si>
    <t>横浜市</t>
  </si>
  <si>
    <t>横浜市生活環境の保全等に関する条例</t>
  </si>
  <si>
    <t>川崎市</t>
  </si>
  <si>
    <t>川崎市公害防止等生活環境の保全に関する条例</t>
  </si>
  <si>
    <t>平成30年3月</t>
  </si>
  <si>
    <t>小田原市</t>
  </si>
  <si>
    <t>小田原市豊かな地下水を守る条例</t>
  </si>
  <si>
    <t>https://www.city.odawara.kanagawa.jp/field/envi/pollution/tikasuiyousiki.html</t>
    <phoneticPr fontId="4"/>
  </si>
  <si>
    <t>秦野市</t>
  </si>
  <si>
    <t>秦野市地下水保全条例</t>
  </si>
  <si>
    <t>平成31年3月</t>
    <rPh sb="0" eb="2">
      <t>ヘイセイ</t>
    </rPh>
    <rPh sb="4" eb="5">
      <t>ネン</t>
    </rPh>
    <rPh sb="6" eb="7">
      <t>ツキ</t>
    </rPh>
    <phoneticPr fontId="4"/>
  </si>
  <si>
    <t>http://www.reiki.city.hadano.kanagawa.jp/reiki/act/frame/frame110000380.htm</t>
    <phoneticPr fontId="4"/>
  </si>
  <si>
    <t>秦野市地下水の保全及び利用の適正化に関する要綱</t>
  </si>
  <si>
    <t>昭和50年3月</t>
  </si>
  <si>
    <t>http://www.reiki.city.hadano.kanagawa.jp/reiki/act/frame/frame110000964.htm</t>
    <phoneticPr fontId="4"/>
  </si>
  <si>
    <t>海老名市</t>
  </si>
  <si>
    <t>海老名市環境保全条例</t>
  </si>
  <si>
    <t>https://www1.g-reiki.net/city.ebina/reiki_honbun/g217RG00000408.html</t>
    <phoneticPr fontId="4"/>
  </si>
  <si>
    <t>座間市</t>
  </si>
  <si>
    <t>座間市の地下水を保全する条例</t>
  </si>
  <si>
    <t>https://www3.e-reikinet.jp/zama/d1w_reiki/H410901010019/H410901010019.html</t>
    <phoneticPr fontId="4"/>
  </si>
  <si>
    <t>南足柄市</t>
  </si>
  <si>
    <t>南足柄市水資源の保全及び利用に関する条例</t>
  </si>
  <si>
    <t>http://www10.e-reikinet.jp/opensearch/SrJbF01/init?jctcd=8A80260DA6&amp;houcd=H410901010013&amp;no=7&amp;totalCount=12&amp;fromJsp=SrMj</t>
    <phoneticPr fontId="4"/>
  </si>
  <si>
    <t>中井町</t>
  </si>
  <si>
    <t>中井町地下水採取に関する指導要領</t>
  </si>
  <si>
    <t>開成町</t>
  </si>
  <si>
    <t>開成町地下水採取の規制に関する条例</t>
  </si>
  <si>
    <t>https://www.town.kaisei.kanagawa.jp/div/soumu/htm/reiki/d1w_reiki/H350901010010/H350901010010.html</t>
    <phoneticPr fontId="4"/>
  </si>
  <si>
    <t>真鶴町</t>
  </si>
  <si>
    <t>真鶴町地下水採取の規制に関する条例</t>
  </si>
  <si>
    <t>平成2年9月</t>
  </si>
  <si>
    <t>http://www.town-manazuru.jp/0102/d1w_reiki/402901010013000000MH/402901010013000000MH/frm_inyo_prag1.html</t>
    <phoneticPr fontId="4"/>
  </si>
  <si>
    <t>15新潟県</t>
    <phoneticPr fontId="4"/>
  </si>
  <si>
    <t>新潟県</t>
    <rPh sb="0" eb="3">
      <t>ニイガタケン</t>
    </rPh>
    <phoneticPr fontId="41"/>
  </si>
  <si>
    <t>新潟県生活環境の保全等に関する条例</t>
  </si>
  <si>
    <t>新潟市</t>
  </si>
  <si>
    <t>新潟市生活環境の保全等に関する条例（公害防止条例改正）</t>
  </si>
  <si>
    <t>平成9年12月</t>
  </si>
  <si>
    <t>新潟市自家用天然ガス採取規制条例</t>
  </si>
  <si>
    <t>昭和44年10月</t>
  </si>
  <si>
    <t>長岡市</t>
  </si>
  <si>
    <t>長岡市地下水保全条例</t>
  </si>
  <si>
    <t>昭和61年3月</t>
  </si>
  <si>
    <t>平成26年9月</t>
  </si>
  <si>
    <t>長岡市消雪用揚水設備の使用等の基準に関する要綱</t>
  </si>
  <si>
    <t>長岡市地盤沈下緊急時対策実施要綱</t>
  </si>
  <si>
    <t>長岡市小国地域における消雪用及び融雪用の地下水利用適正化対策要綱</t>
  </si>
  <si>
    <t>加茂市</t>
  </si>
  <si>
    <t>加茂市自家用天然ガス採取規制条例</t>
  </si>
  <si>
    <t>昭和53年10月</t>
  </si>
  <si>
    <t>十日町市</t>
  </si>
  <si>
    <t>十日町市地下水利用適正化に関する条例</t>
  </si>
  <si>
    <t>平成17年4月</t>
  </si>
  <si>
    <t>平成24年9月</t>
  </si>
  <si>
    <t>https://www.city.tokamachi.lg.jp/section/reiki_int/reiki_honbun/r106RG00000661.html</t>
    <phoneticPr fontId="4"/>
  </si>
  <si>
    <t>妙高市</t>
  </si>
  <si>
    <t>妙高市地下水利用の届出に関する要綱</t>
  </si>
  <si>
    <t>妙高市浅井戸の届出に関する要綱</t>
  </si>
  <si>
    <t>平成3年11月</t>
  </si>
  <si>
    <t>五泉市</t>
  </si>
  <si>
    <t>五泉市飲料水確保に関する条例</t>
  </si>
  <si>
    <t>上越市</t>
  </si>
  <si>
    <t>上越市生活環境の保全等に関する条例</t>
  </si>
  <si>
    <t>平成16年12月</t>
  </si>
  <si>
    <t>魚沼市</t>
  </si>
  <si>
    <t>魚沼市地下水の保全に関する条例</t>
    <rPh sb="7" eb="9">
      <t>ホゼン</t>
    </rPh>
    <phoneticPr fontId="41"/>
  </si>
  <si>
    <t>平成27年3月</t>
    <rPh sb="0" eb="2">
      <t>ヘイセイ</t>
    </rPh>
    <rPh sb="4" eb="5">
      <t>ネン</t>
    </rPh>
    <rPh sb="6" eb="7">
      <t>ガツ</t>
    </rPh>
    <phoneticPr fontId="41"/>
  </si>
  <si>
    <t>令和2年3月</t>
    <rPh sb="0" eb="2">
      <t>レイワ</t>
    </rPh>
    <phoneticPr fontId="4"/>
  </si>
  <si>
    <t>南魚沼市</t>
  </si>
  <si>
    <t>南魚沼市地下水の採取に関する条例</t>
  </si>
  <si>
    <t>平成29年9月</t>
  </si>
  <si>
    <t>令和4年3月</t>
    <rPh sb="0" eb="2">
      <t>レイワ</t>
    </rPh>
    <phoneticPr fontId="4"/>
  </si>
  <si>
    <t>南魚沼市地盤沈下防止等対策要綱</t>
  </si>
  <si>
    <t>平成29年9月</t>
    <rPh sb="0" eb="2">
      <t>ヘイセイ</t>
    </rPh>
    <rPh sb="4" eb="5">
      <t>ネン</t>
    </rPh>
    <rPh sb="6" eb="7">
      <t>ガツ</t>
    </rPh>
    <phoneticPr fontId="41"/>
  </si>
  <si>
    <t>田上町</t>
  </si>
  <si>
    <t>田上町地下水採取規制に関する条例</t>
  </si>
  <si>
    <t>湯沢町</t>
  </si>
  <si>
    <t>湯沢町地下水採取の規制に関する条例</t>
  </si>
  <si>
    <t>平成元年3月</t>
  </si>
  <si>
    <t>柏崎市</t>
    <rPh sb="0" eb="3">
      <t>カシワザキシ</t>
    </rPh>
    <phoneticPr fontId="1"/>
  </si>
  <si>
    <t>柏崎市地盤沈下防止対策基本指針</t>
    <rPh sb="0" eb="3">
      <t>カシワザキシ</t>
    </rPh>
    <rPh sb="3" eb="5">
      <t>ジバン</t>
    </rPh>
    <rPh sb="5" eb="7">
      <t>チンカ</t>
    </rPh>
    <rPh sb="7" eb="9">
      <t>ボウシ</t>
    </rPh>
    <rPh sb="9" eb="11">
      <t>タイサク</t>
    </rPh>
    <rPh sb="11" eb="13">
      <t>キホン</t>
    </rPh>
    <rPh sb="13" eb="15">
      <t>シシン</t>
    </rPh>
    <phoneticPr fontId="1"/>
  </si>
  <si>
    <t>平成６年11月</t>
    <rPh sb="0" eb="2">
      <t>ヘイセイ</t>
    </rPh>
    <rPh sb="3" eb="4">
      <t>ネン</t>
    </rPh>
    <rPh sb="6" eb="7">
      <t>ガツ</t>
    </rPh>
    <phoneticPr fontId="4"/>
  </si>
  <si>
    <t>16富山県</t>
    <phoneticPr fontId="4"/>
  </si>
  <si>
    <t>富山県</t>
    <rPh sb="0" eb="3">
      <t>トヤマケン</t>
    </rPh>
    <phoneticPr fontId="4"/>
  </si>
  <si>
    <t>富山県地下水の採取に関する条例</t>
  </si>
  <si>
    <t>滑川市</t>
  </si>
  <si>
    <t>滑川市地下水の採取に関する条例</t>
  </si>
  <si>
    <t>https://www1.g-reiki.net/city.namerikawa/reiki_honbun/i007RG00000307.html</t>
    <phoneticPr fontId="4"/>
  </si>
  <si>
    <t>上市町</t>
  </si>
  <si>
    <t>上市町地下水保全に関する条例</t>
  </si>
  <si>
    <t>https://en3-jg.d1-law.com/kamiichi/d1w_reiki/H350901010020/H350901010020.html</t>
    <phoneticPr fontId="4"/>
  </si>
  <si>
    <t>魚津市</t>
  </si>
  <si>
    <t>魚津市地下水の採取に関する指導要綱</t>
  </si>
  <si>
    <t>平成15年4月</t>
  </si>
  <si>
    <t>朝日町</t>
  </si>
  <si>
    <t>朝日町地下水の採取に関する指導要綱</t>
  </si>
  <si>
    <t>https://www.town.asahi.toyama.jp/soshiki/jumin_kodomo/kankyou/1449206915705.html</t>
    <phoneticPr fontId="4"/>
  </si>
  <si>
    <t>17石川県</t>
    <phoneticPr fontId="4"/>
  </si>
  <si>
    <t>石川県</t>
    <rPh sb="0" eb="3">
      <t>イシカワケン</t>
    </rPh>
    <phoneticPr fontId="4"/>
  </si>
  <si>
    <t>ふるさと石川の環境を守り育てる条例</t>
  </si>
  <si>
    <t>令和4年10月</t>
    <rPh sb="0" eb="2">
      <t>レイワ</t>
    </rPh>
    <rPh sb="3" eb="4">
      <t>ネン</t>
    </rPh>
    <rPh sb="6" eb="7">
      <t>ガツ</t>
    </rPh>
    <phoneticPr fontId="4"/>
  </si>
  <si>
    <t>金沢市</t>
  </si>
  <si>
    <t>金沢市における地下水の適正な利用及び保全に関する条例</t>
  </si>
  <si>
    <t>七尾市</t>
  </si>
  <si>
    <t>七尾市公害防止条例</t>
  </si>
  <si>
    <t>かほく市</t>
  </si>
  <si>
    <t>かほく市地下水保全条例</t>
  </si>
  <si>
    <t>平成24年3月</t>
  </si>
  <si>
    <t>白山市</t>
  </si>
  <si>
    <t>白山市環境基本条例</t>
  </si>
  <si>
    <t>白山市地下水保全に関する条例</t>
  </si>
  <si>
    <t>白山市水道水源地の保護に関する条例</t>
  </si>
  <si>
    <t>平成27年4月</t>
  </si>
  <si>
    <t>能美市</t>
  </si>
  <si>
    <t>能美市地下水及び砂利採取の規制に関する条例</t>
  </si>
  <si>
    <t>野々市市</t>
  </si>
  <si>
    <t>野々市市地下水採取の規制に関する条例</t>
  </si>
  <si>
    <t>昭和62年7月</t>
  </si>
  <si>
    <t>https://ops-jg.d1-law.com/opensearch/SrJbF01/init?jctcd=8A80544991&amp;houcd=H351901010007&amp;no=1&amp;totalCount=3&amp;jbnJiten=5041020</t>
    <phoneticPr fontId="4"/>
  </si>
  <si>
    <t>津幡町</t>
  </si>
  <si>
    <t>津幡町社会環境等の整備に関する条例</t>
  </si>
  <si>
    <t>内灘町</t>
  </si>
  <si>
    <t>内灘町地下水採取の規制に関する条例</t>
  </si>
  <si>
    <t>昭和51年6月</t>
  </si>
  <si>
    <t>中能登町</t>
  </si>
  <si>
    <t>中能登町地下水採取の規制に関する条例</t>
  </si>
  <si>
    <t>18福井県</t>
    <phoneticPr fontId="4"/>
  </si>
  <si>
    <t>福井県公害防止条例</t>
  </si>
  <si>
    <t>平成23年10月</t>
  </si>
  <si>
    <t>https://www.pref.fukui.lg.jp/jyoureikisoku/H408901010004/H408901010004_m.html</t>
    <phoneticPr fontId="4"/>
  </si>
  <si>
    <t>福井県地盤沈下対策要綱</t>
    <phoneticPr fontId="4"/>
  </si>
  <si>
    <t>昭和50年10月</t>
  </si>
  <si>
    <t>大野市</t>
  </si>
  <si>
    <t>大野市地下水保全条例</t>
    <phoneticPr fontId="4"/>
  </si>
  <si>
    <t>昭和52年11月</t>
  </si>
  <si>
    <t>平成8年12月</t>
    <rPh sb="0" eb="2">
      <t>ヘイセイ</t>
    </rPh>
    <rPh sb="3" eb="4">
      <t>ネン</t>
    </rPh>
    <rPh sb="6" eb="7">
      <t>ガツ</t>
    </rPh>
    <phoneticPr fontId="4"/>
  </si>
  <si>
    <t>https://www.city.ono.fukui.jp/kurashi/kankyo-sumai/mizujunkan/chikasuikeikaku/index.files/tikasuihozennjyourei.pdf</t>
    <phoneticPr fontId="4"/>
  </si>
  <si>
    <t>勝山市</t>
  </si>
  <si>
    <t>勝山市公害防止条例</t>
  </si>
  <si>
    <t>平成27年10月</t>
  </si>
  <si>
    <t>https://www1.g-reiki.net/city.katsuyama/reiki_honbun/i207RG00000427.html</t>
    <phoneticPr fontId="4"/>
  </si>
  <si>
    <t>永平寺町</t>
  </si>
  <si>
    <t>永平寺町地下水採取に関する要綱</t>
  </si>
  <si>
    <t>https://www1.g-reiki.net/eiheiji/reiki_honbun/r368RG00000381.html</t>
    <phoneticPr fontId="4"/>
  </si>
  <si>
    <t>19山梨県</t>
    <phoneticPr fontId="4"/>
  </si>
  <si>
    <t>山梨県</t>
    <rPh sb="0" eb="3">
      <t>ヤマナシケン</t>
    </rPh>
    <phoneticPr fontId="4"/>
  </si>
  <si>
    <t>山梨県地下水及び水源地域の保全に関する条例</t>
  </si>
  <si>
    <t>平成24年12月</t>
  </si>
  <si>
    <t>富士吉田市</t>
  </si>
  <si>
    <t>富士吉田市地下水保全条例</t>
  </si>
  <si>
    <t>都留市</t>
  </si>
  <si>
    <t>都留市地下水保全条例</t>
    <rPh sb="0" eb="3">
      <t>ツルシ</t>
    </rPh>
    <rPh sb="3" eb="6">
      <t>チカスイ</t>
    </rPh>
    <rPh sb="6" eb="8">
      <t>ホゼン</t>
    </rPh>
    <rPh sb="8" eb="10">
      <t>ジョウレイ</t>
    </rPh>
    <phoneticPr fontId="38"/>
  </si>
  <si>
    <t>北杜市</t>
  </si>
  <si>
    <t>北杜市地下水採取の適正化に関する条例</t>
  </si>
  <si>
    <t>平成16年11月</t>
  </si>
  <si>
    <t>笛吹市</t>
  </si>
  <si>
    <t>笛吹市地下水資源の保全及び採取適正化条例</t>
  </si>
  <si>
    <t>中央市</t>
  </si>
  <si>
    <t>中央市地下水資源の保全及び採取適正化に関する条例</t>
    <rPh sb="16" eb="17">
      <t>セイ</t>
    </rPh>
    <phoneticPr fontId="38"/>
  </si>
  <si>
    <t>平成25年3月</t>
  </si>
  <si>
    <t>https://www.city.chuo.yamanashi.jp/section/reiki_int/reiki_honbun/r333RG00000777.html</t>
    <phoneticPr fontId="4"/>
  </si>
  <si>
    <t>昭和町</t>
  </si>
  <si>
    <t>昭和町地下水採取の適正化に関する条例</t>
  </si>
  <si>
    <t>https://www1.g-reiki.net/town.showa.yamanashi/reiki_honbun/e637RG00000569.html#joubun-toc-span</t>
    <phoneticPr fontId="4"/>
  </si>
  <si>
    <t>忍野村</t>
  </si>
  <si>
    <t>忍野村地下水資源保全条例</t>
  </si>
  <si>
    <t>平成23年9月</t>
  </si>
  <si>
    <t>平成24年7月</t>
  </si>
  <si>
    <t>山中湖村</t>
  </si>
  <si>
    <t>山中湖村地下水の保全及び採取適正化に関する条例</t>
    <rPh sb="8" eb="10">
      <t>ホゼン</t>
    </rPh>
    <rPh sb="10" eb="11">
      <t>オヨ</t>
    </rPh>
    <rPh sb="12" eb="14">
      <t>サイシュ</t>
    </rPh>
    <rPh sb="14" eb="17">
      <t>テキセイカ</t>
    </rPh>
    <rPh sb="18" eb="19">
      <t>カン</t>
    </rPh>
    <rPh sb="21" eb="23">
      <t>ジョウレイ</t>
    </rPh>
    <phoneticPr fontId="38"/>
  </si>
  <si>
    <t>鳴沢村</t>
  </si>
  <si>
    <t>鳴沢村地下水資源保護条例</t>
  </si>
  <si>
    <t>昭和49年7月</t>
  </si>
  <si>
    <t>平成27年12月</t>
  </si>
  <si>
    <t>https://www.vill.narusawa.yamanashi.jp/material/files/group/6/chikasuijyourei.pdf</t>
    <phoneticPr fontId="4"/>
  </si>
  <si>
    <t>富士河口湖町</t>
  </si>
  <si>
    <t>富士河口湖町地下水保全条例</t>
  </si>
  <si>
    <t>平成15年11月</t>
  </si>
  <si>
    <t>平成27年3月</t>
  </si>
  <si>
    <t>20長野県</t>
    <rPh sb="4" eb="5">
      <t>ケン</t>
    </rPh>
    <phoneticPr fontId="4"/>
  </si>
  <si>
    <t>長野市</t>
    <rPh sb="0" eb="3">
      <t>ナガノシ</t>
    </rPh>
    <phoneticPr fontId="4"/>
  </si>
  <si>
    <t>長野市公害防止条例</t>
  </si>
  <si>
    <t>平成16年9月</t>
  </si>
  <si>
    <t>平成22年6月</t>
  </si>
  <si>
    <t>長野市自然環境保全条例</t>
  </si>
  <si>
    <t>平成15年6月</t>
  </si>
  <si>
    <t>https://www.city.nagano.nagano.jp/soshiki/kankyo/92473.html</t>
    <phoneticPr fontId="4"/>
  </si>
  <si>
    <t>松本市</t>
  </si>
  <si>
    <t>松本市水環境を守る条例</t>
  </si>
  <si>
    <t>https://www1.g-reiki.net/reiki4ba/reiki.html</t>
    <phoneticPr fontId="4"/>
  </si>
  <si>
    <t>岡谷市</t>
  </si>
  <si>
    <t>岡谷市公害防止条例</t>
  </si>
  <si>
    <t>平成6年8月</t>
  </si>
  <si>
    <t>諏訪市</t>
  </si>
  <si>
    <t>諏訪市自然環境保全条例</t>
    <rPh sb="7" eb="9">
      <t>ホゼン</t>
    </rPh>
    <rPh sb="9" eb="11">
      <t>ジョウレイ</t>
    </rPh>
    <phoneticPr fontId="4"/>
  </si>
  <si>
    <t>昭和49年3月</t>
  </si>
  <si>
    <t>令和元年６月</t>
    <rPh sb="0" eb="2">
      <t>レイワ</t>
    </rPh>
    <rPh sb="2" eb="3">
      <t>ガン</t>
    </rPh>
    <phoneticPr fontId="4"/>
  </si>
  <si>
    <t>須坂市</t>
  </si>
  <si>
    <t>須坂市地下水の保全及び適正利用に関する条例</t>
    <phoneticPr fontId="4"/>
  </si>
  <si>
    <t>令和４年３月</t>
    <rPh sb="0" eb="2">
      <t>レイワ</t>
    </rPh>
    <rPh sb="3" eb="4">
      <t>ネン</t>
    </rPh>
    <rPh sb="5" eb="6">
      <t>ガツ</t>
    </rPh>
    <phoneticPr fontId="4"/>
  </si>
  <si>
    <t>https://en3-jg.d1-law.com/suzaka/d1w_reiki/H504901010004/H504901010004.html</t>
    <phoneticPr fontId="4"/>
  </si>
  <si>
    <t>小諸市</t>
  </si>
  <si>
    <t>小諸市環境条例</t>
  </si>
  <si>
    <t>平成12年9月</t>
  </si>
  <si>
    <t>平成29年6月</t>
  </si>
  <si>
    <t>伊那市</t>
  </si>
  <si>
    <t>伊那市環境保全条例</t>
  </si>
  <si>
    <t>駒ヶ根市</t>
  </si>
  <si>
    <t>駒ヶ根市環境保全条例</t>
  </si>
  <si>
    <t>中野市</t>
  </si>
  <si>
    <t>中野市環境保全及び公害防止に関する条例</t>
  </si>
  <si>
    <t>令和２年３月</t>
    <rPh sb="0" eb="2">
      <t>レイワ</t>
    </rPh>
    <rPh sb="3" eb="4">
      <t>ネン</t>
    </rPh>
    <rPh sb="5" eb="6">
      <t>ガツ</t>
    </rPh>
    <phoneticPr fontId="4"/>
  </si>
  <si>
    <t>飯山市</t>
  </si>
  <si>
    <t>飯山市自然保護条例</t>
  </si>
  <si>
    <t>飯山市水道水源保全条例</t>
  </si>
  <si>
    <t>平成30年3月</t>
    <rPh sb="0" eb="2">
      <t>ヘイセイ</t>
    </rPh>
    <rPh sb="4" eb="5">
      <t>ネン</t>
    </rPh>
    <rPh sb="6" eb="7">
      <t>ガツ</t>
    </rPh>
    <phoneticPr fontId="41"/>
  </si>
  <si>
    <t>令和２年12月</t>
    <rPh sb="0" eb="2">
      <t>レイワ</t>
    </rPh>
    <rPh sb="3" eb="4">
      <t>ネン</t>
    </rPh>
    <rPh sb="6" eb="7">
      <t>ガツ</t>
    </rPh>
    <phoneticPr fontId="4"/>
  </si>
  <si>
    <t>茅野市</t>
  </si>
  <si>
    <t>茅野市生活環境保全条例</t>
  </si>
  <si>
    <t>昭和48年5月</t>
  </si>
  <si>
    <t>https://kre715.legal-square.com/HAS-Shohin/jsp/SVDocumentView</t>
    <phoneticPr fontId="4"/>
  </si>
  <si>
    <t>茅野市地下水資源利用の適正化に関する要綱</t>
  </si>
  <si>
    <t>平成2年4月</t>
  </si>
  <si>
    <t>令和３年５月</t>
    <rPh sb="0" eb="2">
      <t>レイワ</t>
    </rPh>
    <phoneticPr fontId="4"/>
  </si>
  <si>
    <t>塩尻市</t>
    <rPh sb="0" eb="3">
      <t>シオジリシ</t>
    </rPh>
    <phoneticPr fontId="4"/>
  </si>
  <si>
    <t>塩尻市公害防止条例</t>
    <rPh sb="0" eb="3">
      <t>シオジリシ</t>
    </rPh>
    <rPh sb="3" eb="5">
      <t>コウガイ</t>
    </rPh>
    <rPh sb="5" eb="7">
      <t>ボウシ</t>
    </rPh>
    <rPh sb="7" eb="9">
      <t>ジョウレイ</t>
    </rPh>
    <phoneticPr fontId="4"/>
  </si>
  <si>
    <t>昭和58年3月</t>
    <rPh sb="0" eb="2">
      <t>ショウワ</t>
    </rPh>
    <rPh sb="4" eb="5">
      <t>ネン</t>
    </rPh>
    <rPh sb="6" eb="7">
      <t>ガツ</t>
    </rPh>
    <phoneticPr fontId="4"/>
  </si>
  <si>
    <t>令和元年12月</t>
    <rPh sb="0" eb="2">
      <t>レイワ</t>
    </rPh>
    <rPh sb="2" eb="4">
      <t>ガンネン</t>
    </rPh>
    <rPh sb="6" eb="7">
      <t>ガツ</t>
    </rPh>
    <phoneticPr fontId="4"/>
  </si>
  <si>
    <t>佐久市</t>
  </si>
  <si>
    <t>佐久市地下水保全条例</t>
    <rPh sb="3" eb="6">
      <t>チカスイ</t>
    </rPh>
    <phoneticPr fontId="4"/>
  </si>
  <si>
    <t>平成24年6月</t>
  </si>
  <si>
    <t>千曲市</t>
  </si>
  <si>
    <t>千曲市生活環境保全条例</t>
  </si>
  <si>
    <t>平成15年9月</t>
  </si>
  <si>
    <t>https://www.city.chikuma.lg.jp/section/reiki_int/reiki_honbun/r021RG00000294.html</t>
    <phoneticPr fontId="4"/>
  </si>
  <si>
    <t>東御市</t>
  </si>
  <si>
    <t>東御市環境をよくする条例</t>
  </si>
  <si>
    <t>平成16年4月</t>
  </si>
  <si>
    <t>平成24年10月</t>
  </si>
  <si>
    <t>安曇野市</t>
  </si>
  <si>
    <t>安曇野市地下水の保全・涵養及び適正利用に関する条例</t>
    <rPh sb="4" eb="7">
      <t>チカスイ</t>
    </rPh>
    <rPh sb="8" eb="10">
      <t>ホゼン</t>
    </rPh>
    <rPh sb="11" eb="13">
      <t>カンヨウ</t>
    </rPh>
    <rPh sb="13" eb="14">
      <t>オヨ</t>
    </rPh>
    <rPh sb="15" eb="17">
      <t>テキセイ</t>
    </rPh>
    <phoneticPr fontId="4"/>
  </si>
  <si>
    <t>小海町</t>
  </si>
  <si>
    <t>小海町自然保護条例</t>
  </si>
  <si>
    <t>平成29年12月</t>
  </si>
  <si>
    <t>川上村</t>
  </si>
  <si>
    <t>川上村自然保護環境保全条例</t>
  </si>
  <si>
    <t>昭和51年1月</t>
  </si>
  <si>
    <t>平成25年12月</t>
  </si>
  <si>
    <t>川上村水資源保全条例</t>
  </si>
  <si>
    <t>平成25年6月</t>
  </si>
  <si>
    <t>南牧村</t>
  </si>
  <si>
    <t xml:space="preserve">南牧村美しいむらづくり条例  </t>
    <rPh sb="3" eb="4">
      <t>ウツク</t>
    </rPh>
    <phoneticPr fontId="4"/>
  </si>
  <si>
    <t>南相木村</t>
  </si>
  <si>
    <t>南相木村自然保護条例</t>
  </si>
  <si>
    <t>平成5年3月</t>
  </si>
  <si>
    <t>平成25年4月</t>
  </si>
  <si>
    <t>https://en3-jg.d1-law.com/minamiaiki/d1w_reiki/H405901010016/H405901010016.html</t>
    <phoneticPr fontId="4"/>
  </si>
  <si>
    <t>北相木村</t>
  </si>
  <si>
    <t>北相木村環境保全条例</t>
  </si>
  <si>
    <t>平成15年12月</t>
  </si>
  <si>
    <t>佐久穂町</t>
  </si>
  <si>
    <t>佐久穂町地下水保全条例</t>
    <rPh sb="4" eb="7">
      <t>チカスイ</t>
    </rPh>
    <phoneticPr fontId="4"/>
  </si>
  <si>
    <t>軽井沢町</t>
  </si>
  <si>
    <t>軽井沢町地下水保全条例</t>
    <rPh sb="4" eb="7">
      <t>チカスイ</t>
    </rPh>
    <rPh sb="7" eb="9">
      <t>ホゼン</t>
    </rPh>
    <rPh sb="9" eb="11">
      <t>ジョウレイ</t>
    </rPh>
    <phoneticPr fontId="4"/>
  </si>
  <si>
    <t>御代田町</t>
  </si>
  <si>
    <t>御代田町環境保全条例</t>
  </si>
  <si>
    <t>立科町</t>
  </si>
  <si>
    <t>立科町地下水保全条例</t>
    <rPh sb="0" eb="2">
      <t>タテシナ</t>
    </rPh>
    <rPh sb="2" eb="3">
      <t>マチ</t>
    </rPh>
    <rPh sb="3" eb="6">
      <t>チカスイ</t>
    </rPh>
    <rPh sb="6" eb="8">
      <t>ホゼン</t>
    </rPh>
    <phoneticPr fontId="4"/>
  </si>
  <si>
    <t>令和2年12月</t>
    <rPh sb="0" eb="2">
      <t>レイワ</t>
    </rPh>
    <rPh sb="3" eb="4">
      <t>ネン</t>
    </rPh>
    <rPh sb="6" eb="7">
      <t>ガツ</t>
    </rPh>
    <phoneticPr fontId="4"/>
  </si>
  <si>
    <t>長和町</t>
    <rPh sb="0" eb="2">
      <t>ナガワ</t>
    </rPh>
    <rPh sb="2" eb="3">
      <t>マチ</t>
    </rPh>
    <phoneticPr fontId="4"/>
  </si>
  <si>
    <t>長和町水資源保全条例</t>
  </si>
  <si>
    <t>平成25年9月</t>
  </si>
  <si>
    <t>平成31年3月</t>
    <rPh sb="0" eb="2">
      <t>ヘイセイ</t>
    </rPh>
    <rPh sb="4" eb="5">
      <t>ネン</t>
    </rPh>
    <rPh sb="6" eb="7">
      <t>ガツ</t>
    </rPh>
    <phoneticPr fontId="41"/>
  </si>
  <si>
    <t>青木村</t>
    <rPh sb="0" eb="2">
      <t>アオキ</t>
    </rPh>
    <rPh sb="2" eb="3">
      <t>ムラ</t>
    </rPh>
    <phoneticPr fontId="4"/>
  </si>
  <si>
    <t>青木村地下水保全条例</t>
    <rPh sb="0" eb="2">
      <t>アオキ</t>
    </rPh>
    <rPh sb="2" eb="3">
      <t>ムラ</t>
    </rPh>
    <rPh sb="3" eb="6">
      <t>チカスイ</t>
    </rPh>
    <rPh sb="6" eb="8">
      <t>ホゼン</t>
    </rPh>
    <rPh sb="8" eb="10">
      <t>ジョウレイ</t>
    </rPh>
    <phoneticPr fontId="4"/>
  </si>
  <si>
    <t>下諏訪町</t>
  </si>
  <si>
    <t>下諏訪町地下水利用指導要綱</t>
  </si>
  <si>
    <t>昭和55年6月</t>
  </si>
  <si>
    <t>令和3年12月</t>
    <rPh sb="0" eb="2">
      <t>レイワ</t>
    </rPh>
    <phoneticPr fontId="4"/>
  </si>
  <si>
    <t>https://www1.g-reiki.net/shimosuwa/reiki_honbun/e740RG00000348.html</t>
    <phoneticPr fontId="4"/>
  </si>
  <si>
    <t>富士見町</t>
  </si>
  <si>
    <t>富士見町環境保全条例</t>
  </si>
  <si>
    <t>昭和63年3月</t>
  </si>
  <si>
    <t>原村</t>
  </si>
  <si>
    <t>原村環境保全条例</t>
  </si>
  <si>
    <t>令和3年12月</t>
    <rPh sb="0" eb="2">
      <t>レイワ</t>
    </rPh>
    <rPh sb="3" eb="4">
      <t>ネン</t>
    </rPh>
    <rPh sb="6" eb="7">
      <t>ガツ</t>
    </rPh>
    <phoneticPr fontId="4"/>
  </si>
  <si>
    <t>箕輪町</t>
  </si>
  <si>
    <t>箕輪町地下水保全条例</t>
  </si>
  <si>
    <t>昭和56年10月</t>
  </si>
  <si>
    <t>飯島町</t>
    <rPh sb="0" eb="3">
      <t>イイジママチ</t>
    </rPh>
    <phoneticPr fontId="4"/>
  </si>
  <si>
    <t>飯島町さわやか環境保全条例</t>
    <rPh sb="0" eb="3">
      <t>イイジママチ</t>
    </rPh>
    <rPh sb="7" eb="9">
      <t>カンキョウ</t>
    </rPh>
    <rPh sb="9" eb="11">
      <t>ホゼン</t>
    </rPh>
    <rPh sb="11" eb="13">
      <t>ジョウレイ</t>
    </rPh>
    <phoneticPr fontId="4"/>
  </si>
  <si>
    <t>平成8年9月</t>
    <rPh sb="0" eb="2">
      <t>ヘイセイ</t>
    </rPh>
    <rPh sb="3" eb="4">
      <t>ネン</t>
    </rPh>
    <rPh sb="5" eb="6">
      <t>ガツ</t>
    </rPh>
    <phoneticPr fontId="41"/>
  </si>
  <si>
    <t>平成29年8月</t>
    <rPh sb="0" eb="2">
      <t>ヘイセイ</t>
    </rPh>
    <rPh sb="4" eb="5">
      <t>ネン</t>
    </rPh>
    <rPh sb="6" eb="7">
      <t>ガツ</t>
    </rPh>
    <phoneticPr fontId="41"/>
  </si>
  <si>
    <t>南箕輪村</t>
    <rPh sb="0" eb="1">
      <t>ミナミ</t>
    </rPh>
    <rPh sb="1" eb="3">
      <t>ミノワ</t>
    </rPh>
    <rPh sb="3" eb="4">
      <t>ムラ</t>
    </rPh>
    <phoneticPr fontId="4"/>
  </si>
  <si>
    <t>南箕輪村環境の保全に関する条例</t>
  </si>
  <si>
    <t>平成22年12月</t>
    <rPh sb="0" eb="2">
      <t>ヘイセイ</t>
    </rPh>
    <rPh sb="4" eb="5">
      <t>ネン</t>
    </rPh>
    <rPh sb="7" eb="8">
      <t>ガツ</t>
    </rPh>
    <phoneticPr fontId="41"/>
  </si>
  <si>
    <t>平成27年9月</t>
    <rPh sb="0" eb="2">
      <t>ヘイセイ</t>
    </rPh>
    <rPh sb="4" eb="5">
      <t>ネン</t>
    </rPh>
    <rPh sb="6" eb="7">
      <t>ガツ</t>
    </rPh>
    <phoneticPr fontId="41"/>
  </si>
  <si>
    <t>宮田村</t>
    <rPh sb="0" eb="1">
      <t>ミヤ</t>
    </rPh>
    <rPh sb="1" eb="3">
      <t>タムラ</t>
    </rPh>
    <phoneticPr fontId="4"/>
  </si>
  <si>
    <t>宮田村地下水保全条例</t>
  </si>
  <si>
    <t>平成29年6月</t>
    <rPh sb="0" eb="2">
      <t>ヘイセイ</t>
    </rPh>
    <rPh sb="4" eb="5">
      <t>ネン</t>
    </rPh>
    <rPh sb="6" eb="7">
      <t>ガツ</t>
    </rPh>
    <phoneticPr fontId="41"/>
  </si>
  <si>
    <t>宮田村環境保全条例</t>
    <rPh sb="0" eb="3">
      <t>ミヤダムラ</t>
    </rPh>
    <rPh sb="3" eb="5">
      <t>カンキョウ</t>
    </rPh>
    <rPh sb="5" eb="7">
      <t>ホゼン</t>
    </rPh>
    <rPh sb="7" eb="9">
      <t>ジョウレイ</t>
    </rPh>
    <phoneticPr fontId="4"/>
  </si>
  <si>
    <t>平成13年3月</t>
    <rPh sb="0" eb="2">
      <t>ヘイセイ</t>
    </rPh>
    <phoneticPr fontId="41"/>
  </si>
  <si>
    <t>平成30年9月</t>
    <rPh sb="0" eb="2">
      <t>ヘイセイ</t>
    </rPh>
    <rPh sb="4" eb="5">
      <t>ネン</t>
    </rPh>
    <rPh sb="6" eb="7">
      <t>ガツ</t>
    </rPh>
    <phoneticPr fontId="41"/>
  </si>
  <si>
    <t>松川町</t>
    <rPh sb="0" eb="2">
      <t>マツカワ</t>
    </rPh>
    <rPh sb="2" eb="3">
      <t>マチ</t>
    </rPh>
    <phoneticPr fontId="4"/>
  </si>
  <si>
    <t>松川町環境保全条例</t>
    <rPh sb="0" eb="2">
      <t>マツカワ</t>
    </rPh>
    <rPh sb="2" eb="3">
      <t>マチ</t>
    </rPh>
    <rPh sb="3" eb="5">
      <t>カンキョウ</t>
    </rPh>
    <rPh sb="5" eb="7">
      <t>ホゼン</t>
    </rPh>
    <rPh sb="7" eb="9">
      <t>ジョウレイ</t>
    </rPh>
    <phoneticPr fontId="4"/>
  </si>
  <si>
    <t>平成11年6月</t>
    <rPh sb="0" eb="2">
      <t>ヘイセイ</t>
    </rPh>
    <rPh sb="4" eb="5">
      <t>ネン</t>
    </rPh>
    <rPh sb="6" eb="7">
      <t>ガツ</t>
    </rPh>
    <phoneticPr fontId="41"/>
  </si>
  <si>
    <t>阿智村</t>
  </si>
  <si>
    <t>阿智村地下水資源保全条例</t>
  </si>
  <si>
    <t>昭和61年4月</t>
  </si>
  <si>
    <t>https://www1.g-reiki.net/vill.achi/reiki_honbun/e755RG00000578.html</t>
    <phoneticPr fontId="4"/>
  </si>
  <si>
    <t>平谷村</t>
  </si>
  <si>
    <t>平谷村自然環境保全条例</t>
  </si>
  <si>
    <t>平成3年4月</t>
  </si>
  <si>
    <t>平成14年</t>
    <rPh sb="0" eb="2">
      <t>ヘイセイ</t>
    </rPh>
    <rPh sb="4" eb="5">
      <t>ネン</t>
    </rPh>
    <phoneticPr fontId="41"/>
  </si>
  <si>
    <t>根羽村</t>
  </si>
  <si>
    <t>根羽村自然環境保全条例</t>
  </si>
  <si>
    <t>売木村</t>
    <rPh sb="0" eb="3">
      <t>ウルギムラ</t>
    </rPh>
    <phoneticPr fontId="4"/>
  </si>
  <si>
    <t>売木村地下水資源保全条例</t>
    <rPh sb="0" eb="3">
      <t>ウルギムラ</t>
    </rPh>
    <rPh sb="3" eb="6">
      <t>チカスイ</t>
    </rPh>
    <rPh sb="6" eb="8">
      <t>シゲン</t>
    </rPh>
    <rPh sb="8" eb="10">
      <t>ホゼン</t>
    </rPh>
    <rPh sb="10" eb="12">
      <t>ジョウレイ</t>
    </rPh>
    <phoneticPr fontId="4"/>
  </si>
  <si>
    <t>平成3年6月</t>
    <rPh sb="0" eb="2">
      <t>ヘイセイ</t>
    </rPh>
    <rPh sb="3" eb="4">
      <t>ネン</t>
    </rPh>
    <rPh sb="5" eb="6">
      <t>ガツ</t>
    </rPh>
    <phoneticPr fontId="41"/>
  </si>
  <si>
    <t>天龍村</t>
  </si>
  <si>
    <t>天龍村地下水資源保全条例</t>
  </si>
  <si>
    <t>平成5年12月</t>
  </si>
  <si>
    <t>豊丘村</t>
    <rPh sb="0" eb="2">
      <t>トヨオカ</t>
    </rPh>
    <rPh sb="2" eb="3">
      <t>ムラ</t>
    </rPh>
    <phoneticPr fontId="4"/>
  </si>
  <si>
    <t>豊丘村環境保全条例</t>
    <rPh sb="0" eb="2">
      <t>トヨオカ</t>
    </rPh>
    <rPh sb="2" eb="3">
      <t>ムラ</t>
    </rPh>
    <rPh sb="3" eb="5">
      <t>カンキョウ</t>
    </rPh>
    <rPh sb="5" eb="7">
      <t>ホゼン</t>
    </rPh>
    <rPh sb="7" eb="9">
      <t>ジョウレイ</t>
    </rPh>
    <phoneticPr fontId="4"/>
  </si>
  <si>
    <t>木曽町</t>
  </si>
  <si>
    <t>木曽町御嶽山麓地域開発基本条例</t>
  </si>
  <si>
    <t>平成17年11月</t>
    <rPh sb="0" eb="2">
      <t>ヘイセイ</t>
    </rPh>
    <rPh sb="4" eb="5">
      <t>ネン</t>
    </rPh>
    <rPh sb="7" eb="8">
      <t>ガツ</t>
    </rPh>
    <phoneticPr fontId="41"/>
  </si>
  <si>
    <t>令和２年７月</t>
    <rPh sb="0" eb="2">
      <t>レイワ</t>
    </rPh>
    <rPh sb="3" eb="4">
      <t>ネン</t>
    </rPh>
    <rPh sb="5" eb="6">
      <t>ガツ</t>
    </rPh>
    <phoneticPr fontId="41"/>
  </si>
  <si>
    <t>木祖村</t>
    <rPh sb="0" eb="2">
      <t>キソ</t>
    </rPh>
    <rPh sb="2" eb="3">
      <t>ムラ</t>
    </rPh>
    <phoneticPr fontId="4"/>
  </si>
  <si>
    <t>源流の里木祖村水道水源保全条例</t>
  </si>
  <si>
    <t>筑北村</t>
  </si>
  <si>
    <t>筑北村環境保全条例</t>
  </si>
  <si>
    <t>平成17年10月</t>
  </si>
  <si>
    <t>平成21年6月</t>
  </si>
  <si>
    <t>池田町</t>
  </si>
  <si>
    <t>池田町の土地利用及び開発指導に関する条例</t>
    <rPh sb="4" eb="6">
      <t>トチ</t>
    </rPh>
    <rPh sb="6" eb="8">
      <t>リヨウ</t>
    </rPh>
    <rPh sb="8" eb="9">
      <t>オヨ</t>
    </rPh>
    <rPh sb="10" eb="12">
      <t>カイハツ</t>
    </rPh>
    <rPh sb="12" eb="14">
      <t>シドウ</t>
    </rPh>
    <rPh sb="15" eb="16">
      <t>カン</t>
    </rPh>
    <rPh sb="18" eb="20">
      <t>ジョウレイ</t>
    </rPh>
    <phoneticPr fontId="4"/>
  </si>
  <si>
    <t>平成23年3月</t>
  </si>
  <si>
    <t>令和３年３月</t>
    <rPh sb="0" eb="2">
      <t>レイワ</t>
    </rPh>
    <rPh sb="3" eb="4">
      <t>ネン</t>
    </rPh>
    <rPh sb="5" eb="6">
      <t>ガツ</t>
    </rPh>
    <phoneticPr fontId="41"/>
  </si>
  <si>
    <t>松川村</t>
  </si>
  <si>
    <t>松川村むらづくり条例</t>
  </si>
  <si>
    <t>松川村地下水保全条例</t>
  </si>
  <si>
    <t>平成26年2月</t>
  </si>
  <si>
    <t>白馬村</t>
  </si>
  <si>
    <t>白馬村開発指導要綱</t>
  </si>
  <si>
    <t>平成30年2月</t>
  </si>
  <si>
    <t>小谷村</t>
  </si>
  <si>
    <t>小谷村開発基準等指導要綱</t>
    <rPh sb="5" eb="7">
      <t>キジュン</t>
    </rPh>
    <phoneticPr fontId="4"/>
  </si>
  <si>
    <t>平成4年1月</t>
  </si>
  <si>
    <t>坂城町</t>
  </si>
  <si>
    <t>坂城町生活環境保全条例</t>
  </si>
  <si>
    <t>平成28年9月</t>
  </si>
  <si>
    <t>小布施町</t>
  </si>
  <si>
    <t>小布施町生活環境保全に関する条例</t>
  </si>
  <si>
    <t>昭和53年3月</t>
  </si>
  <si>
    <t>高山村開発行為の調整に関する条例</t>
  </si>
  <si>
    <t>昭和55年12月</t>
  </si>
  <si>
    <t>木島平村</t>
    <rPh sb="0" eb="3">
      <t>キジマダイラ</t>
    </rPh>
    <rPh sb="3" eb="4">
      <t>ムラ</t>
    </rPh>
    <phoneticPr fontId="4"/>
  </si>
  <si>
    <t>木島平村自然保護条例</t>
    <rPh sb="0" eb="3">
      <t>キジマダイラ</t>
    </rPh>
    <rPh sb="3" eb="4">
      <t>ムラ</t>
    </rPh>
    <rPh sb="4" eb="6">
      <t>シゼン</t>
    </rPh>
    <rPh sb="6" eb="8">
      <t>ホゴ</t>
    </rPh>
    <rPh sb="8" eb="10">
      <t>ジョウレイ</t>
    </rPh>
    <phoneticPr fontId="4"/>
  </si>
  <si>
    <t>平成2年3月</t>
  </si>
  <si>
    <t>野沢温泉村</t>
  </si>
  <si>
    <t>野沢温泉村地下水資源保全条例</t>
    <rPh sb="0" eb="5">
      <t>ノザワオンセンムラ</t>
    </rPh>
    <phoneticPr fontId="4"/>
  </si>
  <si>
    <t>昭和59年4月</t>
  </si>
  <si>
    <t>信濃町</t>
  </si>
  <si>
    <t>信濃町水道水源の保護に関する条例</t>
  </si>
  <si>
    <t>平成3年12月</t>
  </si>
  <si>
    <t>飯綱町</t>
  </si>
  <si>
    <t>飯綱町自然環境保全条例</t>
  </si>
  <si>
    <t>栄村</t>
  </si>
  <si>
    <t>栄村自然環境保護条例</t>
  </si>
  <si>
    <t>平成2年6月</t>
  </si>
  <si>
    <t>https://en3-jg.d1-law.com/sakae/d1w_reiki/H402901010015/H402901010015.html</t>
    <phoneticPr fontId="4"/>
  </si>
  <si>
    <t>21岐阜県</t>
    <phoneticPr fontId="4"/>
  </si>
  <si>
    <t>岐阜市</t>
  </si>
  <si>
    <t>岐阜市地下水保全条例</t>
  </si>
  <si>
    <t>平成14年6月</t>
  </si>
  <si>
    <t>大垣市</t>
  </si>
  <si>
    <t>西濃地区地下水利用対策協議会規約</t>
  </si>
  <si>
    <t>昭和49年6月</t>
  </si>
  <si>
    <t>令和３年８月</t>
  </si>
  <si>
    <t>海津市</t>
  </si>
  <si>
    <t>垂井町</t>
  </si>
  <si>
    <t>神戸町</t>
  </si>
  <si>
    <t>輪之内町</t>
  </si>
  <si>
    <t>養老町</t>
  </si>
  <si>
    <t>揖斐川町</t>
  </si>
  <si>
    <t>大野町</t>
  </si>
  <si>
    <t>高山市</t>
  </si>
  <si>
    <t>高山市水道水源保全条例</t>
  </si>
  <si>
    <t>中津川市</t>
  </si>
  <si>
    <t>中津川市環境保全条例</t>
  </si>
  <si>
    <t>昭和49年9月</t>
  </si>
  <si>
    <t>平成30年6月</t>
  </si>
  <si>
    <t>山県市</t>
  </si>
  <si>
    <t>山県市環境保全条例</t>
  </si>
  <si>
    <t>令和２年4月</t>
    <rPh sb="0" eb="2">
      <t>レイワ</t>
    </rPh>
    <rPh sb="3" eb="4">
      <t>ネン</t>
    </rPh>
    <rPh sb="5" eb="6">
      <t>ガツ</t>
    </rPh>
    <phoneticPr fontId="4"/>
  </si>
  <si>
    <t>http://www.city.yamagata.gifu.jp/reiki/reiki_honbun/r006RG00000320.html</t>
    <phoneticPr fontId="4"/>
  </si>
  <si>
    <t>飛騨市</t>
  </si>
  <si>
    <t>飛騨市水源保全条例</t>
  </si>
  <si>
    <t>平成16年2月</t>
  </si>
  <si>
    <t>https://www1.greiki.net/reiki2f0/reiki.html</t>
    <phoneticPr fontId="4"/>
  </si>
  <si>
    <t>22静岡県</t>
    <phoneticPr fontId="4"/>
  </si>
  <si>
    <t>静岡県地下水の採取に関する条例</t>
  </si>
  <si>
    <t>http://www.pref.shizuoka.jp/kankyou/ka-060/tikasuitaisaku.html</t>
    <phoneticPr fontId="4"/>
  </si>
  <si>
    <t>浜松市</t>
  </si>
  <si>
    <t>浜松市旧細江地域自治区及び旧三ヶ日地域自治区地下水の採取の適正化に関する条例</t>
  </si>
  <si>
    <t>平成24年4月</t>
  </si>
  <si>
    <t>https://www.city.hamamatsu.shizuoka.jp/kankyoho/env/tikasui/jyourei.html</t>
    <phoneticPr fontId="4"/>
  </si>
  <si>
    <t>富士宮市</t>
  </si>
  <si>
    <t>富士宮市自然環境の保全及び育成に関する条例</t>
  </si>
  <si>
    <t>平成2年10月</t>
  </si>
  <si>
    <t>https://ops-jg.d1-law.com/opensearch/SrJbF01/init?jctcd=8A8573C761&amp;houcd=H422901010105&amp;no=1&amp;totalCount=2&amp;fromJsp=SrMj</t>
    <phoneticPr fontId="4"/>
  </si>
  <si>
    <t>富士宮市地下水の保全及び利用に関する指導要綱</t>
  </si>
  <si>
    <t>平成9年8月</t>
  </si>
  <si>
    <t>富士市</t>
  </si>
  <si>
    <t>富士市地下水の採取に関する条例</t>
  </si>
  <si>
    <t>平成20年9月</t>
  </si>
  <si>
    <t>https://krg311.legal-square.com/HAS-Shohin/jsp/SVDocumentView</t>
    <phoneticPr fontId="4"/>
  </si>
  <si>
    <t>掛川市</t>
  </si>
  <si>
    <t>掛川市地下水の採取に関する条例</t>
  </si>
  <si>
    <t>https://en3-jg.d1-law.com/kakegawa/d1w_reiki/H417901010092/H417901010092.html</t>
    <phoneticPr fontId="4"/>
  </si>
  <si>
    <t>伊豆市</t>
  </si>
  <si>
    <t>伊豆市地下水採取適正化に関する条例</t>
  </si>
  <si>
    <t>https://ops-jg.d1-law.com/opensearch/SrJbF01/init?jctcd=8A8573C81C&amp;houcd=H416901010120&amp;no=1&amp;totalCount=2&amp;fromJsp=SrMj</t>
    <phoneticPr fontId="4"/>
  </si>
  <si>
    <t>23愛知県</t>
    <phoneticPr fontId="4"/>
  </si>
  <si>
    <t>県民の生活環境の保全等に関する条例</t>
  </si>
  <si>
    <t>平成15年10月</t>
  </si>
  <si>
    <t>平成31年３月</t>
  </si>
  <si>
    <t>名古屋市</t>
  </si>
  <si>
    <t>市民の健康と安全を確保する環境の保全に関する条例</t>
  </si>
  <si>
    <t>令和4年4月</t>
  </si>
  <si>
    <t>半田市</t>
  </si>
  <si>
    <t>半田市環境保全条例</t>
  </si>
  <si>
    <t>http://www1.g-reiki.net/handa-fd/reiki_honbun/i507RG00000516.html</t>
    <phoneticPr fontId="4"/>
  </si>
  <si>
    <t>津島市</t>
  </si>
  <si>
    <t>津島市地下水の保全に関する条例</t>
  </si>
  <si>
    <t>昭和52年9月</t>
  </si>
  <si>
    <t>https://ops-jg.d1-law.com/opensearch/SrJbF01/init?jctcd=8A858330B2&amp;houcd=H352901010027&amp;no=1&amp;totalCount=2&amp;jbnJiten=4300814</t>
    <phoneticPr fontId="4"/>
  </si>
  <si>
    <t>24三重県</t>
    <phoneticPr fontId="4"/>
  </si>
  <si>
    <t>三重県生活環境の保全に関する条例</t>
  </si>
  <si>
    <t>https://en3-jg.d1-law.com/mie-ken/d1w_reiki/H413901010007/H413901010007.html</t>
    <phoneticPr fontId="4"/>
  </si>
  <si>
    <t>四日市市</t>
  </si>
  <si>
    <t>四日市市水道水源保護条例</t>
  </si>
  <si>
    <t>https://www.city.yokkaichi.mie.jp/reiki/reiki_honbun/i603RG00001014.html</t>
    <phoneticPr fontId="4"/>
  </si>
  <si>
    <t>鈴鹿市</t>
  </si>
  <si>
    <t>鈴鹿市水道水源流域保全条例</t>
  </si>
  <si>
    <t>https://www.city.suzuka.lg.jp/kouhou/suido/pdf/suigenhozen01.pdf</t>
    <phoneticPr fontId="4"/>
  </si>
  <si>
    <t>25滋賀県</t>
    <phoneticPr fontId="4"/>
  </si>
  <si>
    <t>草津市</t>
  </si>
  <si>
    <t>草津市の良好な環境保全条例</t>
  </si>
  <si>
    <t>昭和53年7月</t>
  </si>
  <si>
    <t>令和元年11月施行</t>
  </si>
  <si>
    <t>守山市</t>
  </si>
  <si>
    <t>守山市の生活環境を保全する条例</t>
  </si>
  <si>
    <t>昭和51年7月</t>
  </si>
  <si>
    <t>平成18年9月施行</t>
  </si>
  <si>
    <t>栗東市</t>
  </si>
  <si>
    <t>栗東市生活環境保全に関する条例</t>
  </si>
  <si>
    <t>昭和55年8月</t>
  </si>
  <si>
    <t>平成16年4月施行</t>
  </si>
  <si>
    <t>野洲市</t>
  </si>
  <si>
    <t>野洲市生活環境を守り育てる条例</t>
  </si>
  <si>
    <t>平成20年4月</t>
  </si>
  <si>
    <t>平成30年4月施行</t>
  </si>
  <si>
    <t>東近江市</t>
  </si>
  <si>
    <t>東近江市水道水源保護に関する条例</t>
  </si>
  <si>
    <t>米原市</t>
  </si>
  <si>
    <t>米原市公害防止条例</t>
  </si>
  <si>
    <t>平成18年7月</t>
  </si>
  <si>
    <t>大津市</t>
  </si>
  <si>
    <t>大津市生活環境の保全と増進に関する条例</t>
  </si>
  <si>
    <t>平成10年9月</t>
  </si>
  <si>
    <t>令和3年4月施行</t>
  </si>
  <si>
    <t>愛荘町</t>
  </si>
  <si>
    <t>愛荘町地下水保全条例</t>
  </si>
  <si>
    <t>高島市</t>
  </si>
  <si>
    <t>高島市未来へ誇れる環境保全条例</t>
  </si>
  <si>
    <t>平成19年7月</t>
  </si>
  <si>
    <t>令和2年4月施行</t>
  </si>
  <si>
    <t>26京都府</t>
    <phoneticPr fontId="4"/>
  </si>
  <si>
    <t>城陽市</t>
  </si>
  <si>
    <t>城陽市地下水採取の適正化に関する条例</t>
  </si>
  <si>
    <t>平成9年4月</t>
  </si>
  <si>
    <t>向日市</t>
  </si>
  <si>
    <t>向日市地下水採取の適正化に関する条例</t>
  </si>
  <si>
    <t>長岡京市</t>
  </si>
  <si>
    <t>長岡京市地下水採取の適正化に関する条例</t>
  </si>
  <si>
    <t>八幡市</t>
  </si>
  <si>
    <t>八幡市地下水の採取の届出に関する要綱</t>
  </si>
  <si>
    <t>平成12年11月</t>
  </si>
  <si>
    <t>京田辺市</t>
  </si>
  <si>
    <t>京田辺市地下水保全要綱</t>
  </si>
  <si>
    <t>昭和60年12月</t>
  </si>
  <si>
    <t>https://www.city.kyotanabe.lg.jp/reiki/reiki_honbun/k113RG00000464.html</t>
    <phoneticPr fontId="4"/>
  </si>
  <si>
    <t>大山崎町</t>
  </si>
  <si>
    <t>大山崎町地下水採取の適正化に関する条例</t>
  </si>
  <si>
    <t>昭和52年10月</t>
  </si>
  <si>
    <t>精華町</t>
  </si>
  <si>
    <t>精華町地下水保全要綱</t>
  </si>
  <si>
    <t>平成25年5月</t>
  </si>
  <si>
    <t>27大阪府</t>
    <phoneticPr fontId="4"/>
  </si>
  <si>
    <t>大阪府生活環境の保全等に関する条例</t>
  </si>
  <si>
    <t>昭和46年9月</t>
  </si>
  <si>
    <t>平成20年1月</t>
  </si>
  <si>
    <t>枚方市</t>
  </si>
  <si>
    <t>枚方市公害防止条例</t>
  </si>
  <si>
    <t>大東市</t>
  </si>
  <si>
    <t>大東市環境の保全等の推進に関する条例</t>
  </si>
  <si>
    <t>摂津市</t>
  </si>
  <si>
    <t>摂津市環境の保全及び創造に関する条例</t>
  </si>
  <si>
    <t>平成11年6月</t>
  </si>
  <si>
    <t>令和3年11月</t>
  </si>
  <si>
    <t>東大阪市</t>
  </si>
  <si>
    <t>東大阪市生活環境保全等に関する条例</t>
  </si>
  <si>
    <t>昭和48年10月</t>
  </si>
  <si>
    <t>https://ops-jg.d1-law.com/opensearch/SrJbF01/init?jctcd=8A85C0D6B1&amp;houcd=H348901010009&amp;no=1&amp;totalCount=2&amp;fromJsp=SrMj</t>
    <phoneticPr fontId="4"/>
  </si>
  <si>
    <t>島本町</t>
  </si>
  <si>
    <t>島本町地下水汲上げ規制に関する条例</t>
  </si>
  <si>
    <t>昭和50年7月</t>
  </si>
  <si>
    <t>28兵庫県</t>
    <phoneticPr fontId="4"/>
  </si>
  <si>
    <t>尼崎市</t>
  </si>
  <si>
    <t>尼崎市の環境をまもる条例</t>
  </si>
  <si>
    <t>明石市</t>
  </si>
  <si>
    <t>明石市の環境の保全及び創造に関する基本条例</t>
  </si>
  <si>
    <t>平成21年3月</t>
  </si>
  <si>
    <t>赤穂市</t>
  </si>
  <si>
    <t>赤穂市生活環境の保全に関する条例</t>
  </si>
  <si>
    <t>三木市</t>
  </si>
  <si>
    <t>三木市環境保全条例</t>
  </si>
  <si>
    <t>昭和51年4月</t>
  </si>
  <si>
    <t>https://www.city.miki.lg.jp/reiki_int/reiki_honbun/k317RG00000410.html</t>
    <phoneticPr fontId="4"/>
  </si>
  <si>
    <t>30和歌山県</t>
    <phoneticPr fontId="4"/>
  </si>
  <si>
    <t>橋本市</t>
  </si>
  <si>
    <t>橋本市環境保全条例</t>
  </si>
  <si>
    <t>田辺市</t>
  </si>
  <si>
    <t>大塔村水道水源保護条例</t>
  </si>
  <si>
    <t>平成14年10月</t>
  </si>
  <si>
    <t>本宮町水道水源保護条例</t>
  </si>
  <si>
    <t>龍神村水道水源保護条例</t>
  </si>
  <si>
    <t>中辺路町水道水源保護条例</t>
  </si>
  <si>
    <t>新宮市</t>
  </si>
  <si>
    <t>熊野川町水道水源保護条例</t>
  </si>
  <si>
    <t>有田川町</t>
  </si>
  <si>
    <t>有田川町地下水の採取の適正化に関する条例</t>
  </si>
  <si>
    <t>串本町</t>
  </si>
  <si>
    <t>串本町水道水源保護条例</t>
  </si>
  <si>
    <t>白浜町</t>
  </si>
  <si>
    <t>白浜町地下水の保全及び利用の適正化に関する要綱</t>
  </si>
  <si>
    <t>昭和59年12月</t>
  </si>
  <si>
    <t>31鳥取県</t>
    <phoneticPr fontId="4"/>
  </si>
  <si>
    <t>とっとりの豊かで良質な地下水の保全及び持続的な利用に関する条例</t>
  </si>
  <si>
    <t>平成25年7月</t>
  </si>
  <si>
    <t>智頭町</t>
  </si>
  <si>
    <t>地下水保全条例</t>
  </si>
  <si>
    <t>https://www.chizutown.jp/contents/reiki/reiki_honbun/m016RG00000706.html</t>
    <phoneticPr fontId="4"/>
  </si>
  <si>
    <t>大山町</t>
  </si>
  <si>
    <t>大山町地下水保全条例</t>
  </si>
  <si>
    <t>日南町</t>
  </si>
  <si>
    <t>日南町地下水保全条例</t>
  </si>
  <si>
    <t>平成23年12月</t>
  </si>
  <si>
    <t>日野町</t>
  </si>
  <si>
    <t>日野町地下水保全条例</t>
  </si>
  <si>
    <t>江府町</t>
  </si>
  <si>
    <t>江府町地下水採取に関する条例</t>
  </si>
  <si>
    <t>伯耆町</t>
  </si>
  <si>
    <t>伯耆町地下水保全条例</t>
  </si>
  <si>
    <t>33岡山県</t>
    <phoneticPr fontId="4"/>
  </si>
  <si>
    <t>岡山県環境への負荷の低減に関する条例</t>
  </si>
  <si>
    <t>平成13年12月</t>
  </si>
  <si>
    <t>総社市</t>
  </si>
  <si>
    <t>総社市環境保全条例</t>
  </si>
  <si>
    <t>西粟倉村</t>
  </si>
  <si>
    <t>西粟倉村地下水保全条例</t>
  </si>
  <si>
    <t>新庄村</t>
  </si>
  <si>
    <t>新庄村地下水保全条例</t>
  </si>
  <si>
    <t>35山口県</t>
    <phoneticPr fontId="4"/>
  </si>
  <si>
    <t>山口県</t>
  </si>
  <si>
    <t>山口県公害防止条例</t>
  </si>
  <si>
    <t>https://www.pref.yamaguchi.lg.jp/soshiki/3/12045.html</t>
    <phoneticPr fontId="4"/>
  </si>
  <si>
    <t>36徳島県</t>
    <phoneticPr fontId="4"/>
  </si>
  <si>
    <t>徳島県生活環境保全条例</t>
  </si>
  <si>
    <t>令和4年7月</t>
    <phoneticPr fontId="4"/>
  </si>
  <si>
    <t>https://reiki.pref.tokushima.lg.jp/reiki_honbun/o001RG00001216.html</t>
    <phoneticPr fontId="4"/>
  </si>
  <si>
    <t>海陽町</t>
    <rPh sb="0" eb="3">
      <t>カイヨウチョウ</t>
    </rPh>
    <phoneticPr fontId="64"/>
  </si>
  <si>
    <t>海陽町ふるさとの水を守る条例</t>
    <rPh sb="0" eb="3">
      <t>カイヨウチョウ</t>
    </rPh>
    <rPh sb="8" eb="9">
      <t>ミズ</t>
    </rPh>
    <rPh sb="10" eb="11">
      <t>マモ</t>
    </rPh>
    <rPh sb="12" eb="14">
      <t>ジョウレイ</t>
    </rPh>
    <phoneticPr fontId="64"/>
  </si>
  <si>
    <t>平成24年6月</t>
    <rPh sb="0" eb="2">
      <t>ヘイセイ</t>
    </rPh>
    <rPh sb="4" eb="5">
      <t>ネン</t>
    </rPh>
    <rPh sb="6" eb="7">
      <t>ガツ</t>
    </rPh>
    <phoneticPr fontId="64"/>
  </si>
  <si>
    <t>令和2年4月</t>
    <rPh sb="0" eb="2">
      <t>レイワ</t>
    </rPh>
    <rPh sb="3" eb="4">
      <t>ネン</t>
    </rPh>
    <rPh sb="5" eb="6">
      <t>ガツ</t>
    </rPh>
    <phoneticPr fontId="4"/>
  </si>
  <si>
    <t>http://www.town.kaiyo.lg.jp/docs/2012071700015/</t>
    <phoneticPr fontId="4"/>
  </si>
  <si>
    <t>37香川県</t>
    <phoneticPr fontId="4"/>
  </si>
  <si>
    <t>香川県</t>
    <rPh sb="0" eb="3">
      <t>カガワケン</t>
    </rPh>
    <phoneticPr fontId="4"/>
  </si>
  <si>
    <t>香川県生活環境の保全に関する条例</t>
  </si>
  <si>
    <t>高松市</t>
    <rPh sb="0" eb="3">
      <t>タカマツシ</t>
    </rPh>
    <phoneticPr fontId="4"/>
  </si>
  <si>
    <t>高松市公害防止条例</t>
  </si>
  <si>
    <t>38愛媛県</t>
    <phoneticPr fontId="4"/>
  </si>
  <si>
    <t>西条市</t>
  </si>
  <si>
    <t>西條市地下水の保全に関する条例</t>
  </si>
  <si>
    <t>39高知県</t>
    <rPh sb="2" eb="5">
      <t>コウチケン</t>
    </rPh>
    <phoneticPr fontId="65"/>
  </si>
  <si>
    <t>香南市</t>
    <rPh sb="0" eb="3">
      <t>コウナンシ</t>
    </rPh>
    <phoneticPr fontId="65"/>
  </si>
  <si>
    <t>香南市地下水保全条例</t>
    <rPh sb="0" eb="3">
      <t>コウナンシ</t>
    </rPh>
    <rPh sb="3" eb="6">
      <t>チカスイ</t>
    </rPh>
    <rPh sb="6" eb="8">
      <t>ホゼン</t>
    </rPh>
    <rPh sb="8" eb="10">
      <t>ジョウレイ</t>
    </rPh>
    <phoneticPr fontId="65"/>
  </si>
  <si>
    <t>令和３年１月</t>
    <rPh sb="0" eb="2">
      <t>レイワ</t>
    </rPh>
    <rPh sb="3" eb="4">
      <t>ネン</t>
    </rPh>
    <rPh sb="5" eb="6">
      <t>ガツ</t>
    </rPh>
    <phoneticPr fontId="4"/>
  </si>
  <si>
    <t>https://www.city.kochi-konan.lg.jp/section/reiki_int/reiki_honbun/r254RG00001736.html</t>
    <phoneticPr fontId="4"/>
  </si>
  <si>
    <t>40福岡県</t>
    <phoneticPr fontId="4"/>
  </si>
  <si>
    <t>豊前市</t>
  </si>
  <si>
    <t>豊前市地下水の保全に関する条例</t>
  </si>
  <si>
    <t>宗像市</t>
  </si>
  <si>
    <t>宗像市地下水の採取に関する条例</t>
  </si>
  <si>
    <t>平成22年4月</t>
  </si>
  <si>
    <t>福津市</t>
  </si>
  <si>
    <t>福津市環境創造条例</t>
  </si>
  <si>
    <t>平成17年1月</t>
  </si>
  <si>
    <t>うきは市</t>
  </si>
  <si>
    <t>うきは市地下水の保全に関する条例</t>
  </si>
  <si>
    <t>嘉麻市</t>
  </si>
  <si>
    <t>嘉麻市地下水採取規制条例</t>
  </si>
  <si>
    <t>篠栗町</t>
  </si>
  <si>
    <t>篠栗町地下水の採取に関する条例</t>
  </si>
  <si>
    <t>広川町</t>
  </si>
  <si>
    <t>広川町環境保全条例</t>
  </si>
  <si>
    <t>平成4年7月</t>
  </si>
  <si>
    <t>赤村</t>
  </si>
  <si>
    <t>赤村地下水保全条例</t>
  </si>
  <si>
    <t>岡垣町</t>
    <rPh sb="0" eb="3">
      <t>オカガキマチ</t>
    </rPh>
    <phoneticPr fontId="4"/>
  </si>
  <si>
    <t>岡垣町地下水の採取に関する指導要綱</t>
    <rPh sb="0" eb="3">
      <t>オカガキマチ</t>
    </rPh>
    <rPh sb="3" eb="6">
      <t>チカスイ</t>
    </rPh>
    <rPh sb="7" eb="9">
      <t>サイシュ</t>
    </rPh>
    <rPh sb="10" eb="11">
      <t>カン</t>
    </rPh>
    <rPh sb="13" eb="15">
      <t>シドウ</t>
    </rPh>
    <rPh sb="15" eb="17">
      <t>ヨウコウ</t>
    </rPh>
    <phoneticPr fontId="2"/>
  </si>
  <si>
    <t>令和4年3月</t>
    <rPh sb="0" eb="2">
      <t>レイワ</t>
    </rPh>
    <rPh sb="3" eb="4">
      <t>ネン</t>
    </rPh>
    <rPh sb="5" eb="6">
      <t>ガツ</t>
    </rPh>
    <phoneticPr fontId="4"/>
  </si>
  <si>
    <t>https://ops-jg.d1-law.com/opensearch/SrJbF01/init?jctcd=8A9160EC6F&amp;houcd=H504902600029&amp;no=2&amp;totalCount=2&amp;fromJsp=SrMj</t>
    <phoneticPr fontId="4"/>
  </si>
  <si>
    <t>41佐賀県</t>
    <phoneticPr fontId="4"/>
  </si>
  <si>
    <t>佐賀県環境の保全と創造に関する条例</t>
  </si>
  <si>
    <t>令和4年３月</t>
    <phoneticPr fontId="4"/>
  </si>
  <si>
    <t>小城市</t>
  </si>
  <si>
    <t>小城市地下水保全条例</t>
  </si>
  <si>
    <t>42長崎県</t>
    <phoneticPr fontId="4"/>
  </si>
  <si>
    <t xml:space="preserve">島原市 </t>
  </si>
  <si>
    <t>島原市地下水保全要綱</t>
  </si>
  <si>
    <t>平成10年1月</t>
  </si>
  <si>
    <t>島原市地下水等水資源保全対策研究会規程</t>
  </si>
  <si>
    <t>昭和53年6月</t>
  </si>
  <si>
    <t>諫早市</t>
  </si>
  <si>
    <t xml:space="preserve">諫早市環境保全条例 </t>
  </si>
  <si>
    <t>大村市</t>
  </si>
  <si>
    <t xml:space="preserve">大村市の地下水を保全する条例 </t>
  </si>
  <si>
    <t>五島市</t>
  </si>
  <si>
    <t>五島市地下水採取の規制に関する条例</t>
  </si>
  <si>
    <t>平成16年8月</t>
  </si>
  <si>
    <t>平成28年12月</t>
  </si>
  <si>
    <t>雲仙市</t>
  </si>
  <si>
    <t>雲仙市地下水採取の規制に関する条例</t>
  </si>
  <si>
    <t>南島原市</t>
  </si>
  <si>
    <t>南島原市地下水保全条例</t>
  </si>
  <si>
    <t>https://www.city.minamishimabara.lg.jp/page5131.html</t>
    <phoneticPr fontId="4"/>
  </si>
  <si>
    <t>南島原市地下水保全条例施行規則</t>
  </si>
  <si>
    <t>東彼杵町</t>
  </si>
  <si>
    <t>東彼杵町ふるさとの水を守る条例</t>
  </si>
  <si>
    <t>https://www.town.higashisonogi.lg.jp/section/reiki_int/reiki_honbun/q325RG00000369.html</t>
    <phoneticPr fontId="4"/>
  </si>
  <si>
    <t>43熊本県</t>
    <phoneticPr fontId="4"/>
  </si>
  <si>
    <t>熊本県地下水保全条例</t>
  </si>
  <si>
    <t>熊本地域</t>
  </si>
  <si>
    <t>熊本地域地下水総合保全管理計画</t>
  </si>
  <si>
    <t>https://www.pref.kumamoto.jp/soshiki/49/5505.html</t>
    <phoneticPr fontId="4"/>
  </si>
  <si>
    <t>熊本市</t>
  </si>
  <si>
    <t>熊本市地下水保全条例</t>
  </si>
  <si>
    <t>阿蘇市</t>
  </si>
  <si>
    <t>阿蘇市地下水保全条例</t>
  </si>
  <si>
    <t>https://en3-jg.d1-law.com/aso/d1w_reiki/H424901010023/H424901010023.html</t>
    <phoneticPr fontId="4"/>
  </si>
  <si>
    <t>西原村</t>
  </si>
  <si>
    <t>西原村地下水保全条例</t>
  </si>
  <si>
    <t>南阿蘇村</t>
  </si>
  <si>
    <t>南阿蘇村地下水保全に関する条例</t>
  </si>
  <si>
    <t>44大分県</t>
    <phoneticPr fontId="4"/>
  </si>
  <si>
    <t>別府市</t>
  </si>
  <si>
    <t>別府市環境保全条例</t>
  </si>
  <si>
    <t>令和元年12月</t>
  </si>
  <si>
    <t>由布市</t>
  </si>
  <si>
    <t>潤いのある町づくり条例</t>
  </si>
  <si>
    <t>日出町</t>
  </si>
  <si>
    <t>日出町水道水源保護条例</t>
  </si>
  <si>
    <t>平成25年12月全部改正</t>
  </si>
  <si>
    <t>https://www.town.hiji.lg.jp/section/d1w_reiki/H425901010040/H425901010040.html</t>
    <phoneticPr fontId="4"/>
  </si>
  <si>
    <t>45宮崎県</t>
    <phoneticPr fontId="4"/>
  </si>
  <si>
    <t>都城市</t>
  </si>
  <si>
    <t>都城市環境保全条例</t>
  </si>
  <si>
    <t xml:space="preserve"> </t>
  </si>
  <si>
    <t>小林市</t>
  </si>
  <si>
    <t>小林市水資源保全条例</t>
  </si>
  <si>
    <t>平成23年7月</t>
  </si>
  <si>
    <t>高原町</t>
  </si>
  <si>
    <t>高原町地下水保全条例</t>
  </si>
  <si>
    <t>美郷町</t>
  </si>
  <si>
    <t>美郷町水資源保全条例</t>
  </si>
  <si>
    <t>https://www.town.miyazaki-misato.lg.jp/kiji003265/index.html</t>
    <phoneticPr fontId="4"/>
  </si>
  <si>
    <t>46鹿児島県</t>
    <phoneticPr fontId="4"/>
  </si>
  <si>
    <t>鹿児島市</t>
  </si>
  <si>
    <t>鹿児島市環境保全条例</t>
  </si>
  <si>
    <t>平成16年４月</t>
  </si>
  <si>
    <t>枕崎市</t>
  </si>
  <si>
    <t>枕崎市民の環境を守る条例</t>
  </si>
  <si>
    <t>昭和54年3月</t>
  </si>
  <si>
    <t>平成21年３月</t>
  </si>
  <si>
    <t>指宿市</t>
  </si>
  <si>
    <t>指宿市環境保全条例</t>
  </si>
  <si>
    <t>平成18年１月</t>
  </si>
  <si>
    <t>平成24年３月</t>
  </si>
  <si>
    <t>指宿市水道水源保護条例</t>
  </si>
  <si>
    <t>平成30年３月</t>
  </si>
  <si>
    <t>西之表市</t>
  </si>
  <si>
    <t>西之表市水道水源保護条例</t>
  </si>
  <si>
    <t>https://en3-jg.d1-law.com/nishinoomote/d1w_reiki/H415901010034/H415901010034.html</t>
    <phoneticPr fontId="63"/>
  </si>
  <si>
    <t>日置市</t>
  </si>
  <si>
    <t>日置市環境保全条例</t>
  </si>
  <si>
    <t>平成17年５月</t>
  </si>
  <si>
    <t>霧島市</t>
  </si>
  <si>
    <t>霧島市水資源保全条例</t>
  </si>
  <si>
    <t>南さつま市</t>
  </si>
  <si>
    <t>南さつま市水道水源保護条例</t>
  </si>
  <si>
    <t>平成17年11月</t>
  </si>
  <si>
    <t>湧水町</t>
  </si>
  <si>
    <t>湧水町水道水源保護に関する条例</t>
  </si>
  <si>
    <t>平成17年３月</t>
  </si>
  <si>
    <t>平成31年４月</t>
  </si>
  <si>
    <t>大崎町</t>
  </si>
  <si>
    <t>大崎町水道水源保護条例</t>
  </si>
  <si>
    <t>平成27年６月</t>
  </si>
  <si>
    <t>喜界町</t>
  </si>
  <si>
    <t>喜界町地下水保全条例</t>
  </si>
  <si>
    <t>昭和63年３月</t>
  </si>
  <si>
    <t>平成4年6月</t>
  </si>
  <si>
    <t>https://en3-jg.d1-law.com/kikai/d1w_reiki/H363901010013/H363901010013.html</t>
    <phoneticPr fontId="63"/>
  </si>
  <si>
    <t>喜界町地下水保全条例施行規則</t>
  </si>
  <si>
    <t>和泊町</t>
  </si>
  <si>
    <t>和泊町地下水の保全に関する条例</t>
  </si>
  <si>
    <t>昭和57年６月</t>
  </si>
  <si>
    <t>平成18年９月</t>
  </si>
  <si>
    <t>知名町</t>
  </si>
  <si>
    <t>知名町地下水保全条例</t>
  </si>
  <si>
    <t>平成18年３月</t>
  </si>
  <si>
    <t>与論町</t>
  </si>
  <si>
    <t>与論町地下水採取の規制に関する条例</t>
  </si>
  <si>
    <t>昭和53年12月</t>
  </si>
  <si>
    <t>平成13年３月</t>
  </si>
  <si>
    <t>47沖縄県</t>
    <phoneticPr fontId="4"/>
  </si>
  <si>
    <t>石垣市</t>
  </si>
  <si>
    <t>石垣市地下水保全条例</t>
  </si>
  <si>
    <t>－</t>
  </si>
  <si>
    <t>糸満市</t>
  </si>
  <si>
    <t>糸満市地下水保護管理条例</t>
  </si>
  <si>
    <t>うるま市</t>
  </si>
  <si>
    <t>与勝地域地下ダムにかかる地下水保護管理条例</t>
  </si>
  <si>
    <t>宮古島市</t>
  </si>
  <si>
    <t>宮古島市地下水保全条例</t>
  </si>
  <si>
    <t>伊江村</t>
  </si>
  <si>
    <t>伊江地区地下ダムに係る地下水保護管理条例</t>
  </si>
  <si>
    <t>伊是名村</t>
  </si>
  <si>
    <t>伊是名村地下水保護管理条例</t>
  </si>
  <si>
    <t>八重瀬町</t>
  </si>
  <si>
    <t>八重瀬町地下水保護管理条例</t>
  </si>
  <si>
    <t>多良間村</t>
  </si>
  <si>
    <t>多良間村地下水保護管理条例</t>
  </si>
  <si>
    <t>平成24年度以前に実施した
最終測量年度</t>
    <rPh sb="6" eb="8">
      <t>イゼン</t>
    </rPh>
    <rPh sb="14" eb="16">
      <t>サイシュウ</t>
    </rPh>
    <rPh sb="16" eb="18">
      <t>ソクリョウ</t>
    </rPh>
    <phoneticPr fontId="4"/>
  </si>
  <si>
    <t>　＜詳細データ目次＞</t>
    <rPh sb="2" eb="4">
      <t>ショウサイ</t>
    </rPh>
    <rPh sb="7" eb="9">
      <t>モクジ</t>
    </rPh>
    <phoneticPr fontId="4"/>
  </si>
  <si>
    <t>0.都道府県名、地域名</t>
    <rPh sb="2" eb="7">
      <t>トドウフケンメイ</t>
    </rPh>
    <rPh sb="8" eb="11">
      <t>チイキメイ</t>
    </rPh>
    <phoneticPr fontId="4"/>
  </si>
  <si>
    <t>　</t>
    <phoneticPr fontId="4"/>
  </si>
  <si>
    <t>A列</t>
    <rPh sb="1" eb="2">
      <t>レツ</t>
    </rPh>
    <phoneticPr fontId="4"/>
  </si>
  <si>
    <t>条例等の名称</t>
    <rPh sb="0" eb="2">
      <t>ジョウレイ</t>
    </rPh>
    <phoneticPr fontId="4"/>
  </si>
  <si>
    <t>http://www.city.tomakomai.hokkaido.jp/shizen/kankyohozen/kankyokanshi/kougaiboshizyourei.html</t>
    <phoneticPr fontId="4"/>
  </si>
  <si>
    <t>http://www1.g-reiki.net/noboribetsu2/reiki_honbun/a031RG00000407.html</t>
    <phoneticPr fontId="4"/>
  </si>
  <si>
    <t xml:space="preserve">①まず最初にB列「都道府県」のプルダウンボタンをクリックし、担当する都道府県名以外のチェック（☑）を外してください。
</t>
    <rPh sb="3" eb="5">
      <t>サイショ</t>
    </rPh>
    <rPh sb="7" eb="8">
      <t>レツ</t>
    </rPh>
    <rPh sb="9" eb="13">
      <t>トドウフケン</t>
    </rPh>
    <rPh sb="30" eb="32">
      <t>タントウ</t>
    </rPh>
    <rPh sb="34" eb="38">
      <t>トドウフケン</t>
    </rPh>
    <rPh sb="38" eb="39">
      <t>メイ</t>
    </rPh>
    <rPh sb="39" eb="41">
      <t>イガイ</t>
    </rPh>
    <rPh sb="50" eb="51">
      <t>ハズ</t>
    </rPh>
    <phoneticPr fontId="4"/>
  </si>
  <si>
    <t>下記の一覧表は、前年度にご報告して頂いた条例等の情報が表示されています。</t>
    <rPh sb="0" eb="2">
      <t>カキ</t>
    </rPh>
    <rPh sb="3" eb="6">
      <t>イチランヒョウ</t>
    </rPh>
    <phoneticPr fontId="4"/>
  </si>
  <si>
    <t>B列</t>
    <rPh sb="1" eb="2">
      <t>レツ</t>
    </rPh>
    <phoneticPr fontId="4"/>
  </si>
  <si>
    <t xml:space="preserve">                                                            </t>
    <phoneticPr fontId="4"/>
  </si>
  <si>
    <t>３　主要地域の地盤沈下等の状況（市区町村別内訳）</t>
    <rPh sb="2" eb="4">
      <t>シュヨウ</t>
    </rPh>
    <rPh sb="4" eb="6">
      <t>チイキ</t>
    </rPh>
    <rPh sb="7" eb="9">
      <t>ジバン</t>
    </rPh>
    <rPh sb="9" eb="11">
      <t>チンカ</t>
    </rPh>
    <rPh sb="11" eb="12">
      <t>トウ</t>
    </rPh>
    <rPh sb="13" eb="15">
      <t>ジョウキョウ</t>
    </rPh>
    <rPh sb="16" eb="18">
      <t>シク</t>
    </rPh>
    <rPh sb="18" eb="20">
      <t>チョウソン</t>
    </rPh>
    <rPh sb="20" eb="21">
      <t>ベツ</t>
    </rPh>
    <rPh sb="21" eb="23">
      <t>ウチワケ</t>
    </rPh>
    <phoneticPr fontId="4"/>
  </si>
  <si>
    <t>https://www.city.hokuto.hokkaido.jp/reiki_int/reiki_honbun/r297RG00000369.html]</t>
    <phoneticPr fontId="4"/>
  </si>
  <si>
    <t>http://houmu.h-chosonkai.gr.jp/~reikidb/data/42/39/H349901010026/H349901010026.html</t>
    <phoneticPr fontId="4"/>
  </si>
  <si>
    <t>https://www.town.niseko.lg.jp/chosei/keikaku/jorei/chikasui_hozen/</t>
    <phoneticPr fontId="4"/>
  </si>
  <si>
    <t>http://www.town.yoichi.hokkaido.jp/reikishu/reiki_honbun/a083RG00000281.html</t>
    <phoneticPr fontId="4"/>
  </si>
  <si>
    <t>http://houmu.h-chosonkai.gr.jp/~reikidb/data/160/29/H414901010001/H414901010001.html</t>
    <phoneticPr fontId="4"/>
  </si>
  <si>
    <t>https://public.joureikun.jp/shimokawa_town/reiki/act/frame/frame110000146.htm</t>
    <phoneticPr fontId="4"/>
  </si>
  <si>
    <t>http://engaru.jp/reiki/reiki_honbun/r266RG00000317.html</t>
    <phoneticPr fontId="4"/>
  </si>
  <si>
    <t>http://www.town.toyoura.hokkaido.jp/contents/reiki/reiki_honbun/o200RG00000281.html</t>
    <phoneticPr fontId="4"/>
  </si>
  <si>
    <t>http://houmu.h-chosonkai.gr.jp/~reikidb/data/126/24/reiki_honbun/r364RG00000344.html</t>
    <phoneticPr fontId="4"/>
  </si>
  <si>
    <t>http://www1.g-reiki.net/otofuke/reiki_honbun/a183RG00000313.html</t>
    <phoneticPr fontId="4"/>
  </si>
  <si>
    <t>http://www.akkeshi-town.jp/reiki_file/reiki_honbun/a204RG00000384.html</t>
    <phoneticPr fontId="4"/>
  </si>
  <si>
    <t>http://www.akkeshi-town.jp/reiki_file/reiki_honbun/a204RG00000823.html</t>
    <phoneticPr fontId="4"/>
  </si>
  <si>
    <t>http://houmu.h-chosonkai.gr.jp/~reikidb/data/88/38/H347901010038/H347901010038.html</t>
    <phoneticPr fontId="4"/>
  </si>
  <si>
    <t>http://www.city.aomori.aomori.jp/reiki/reiki_honbun/r180RG00000481.html</t>
    <phoneticPr fontId="4"/>
  </si>
  <si>
    <t>http://www.city.takizawa.iwate.jp/hogojyourei</t>
    <phoneticPr fontId="4"/>
  </si>
  <si>
    <t>https://en3-jg.d1-law.com/shiwa/d1w_reiki/H414901010020/H414901010020.html</t>
    <phoneticPr fontId="4"/>
  </si>
  <si>
    <t>https://ops-jg.d1-law.com/opensearch/SrJbF01/init?jctcd=8A7A11D2B2&amp;houcd=H346901010027&amp;no=1&amp;totalCount=2&amp;fromJsp=SrMj</t>
    <phoneticPr fontId="4"/>
  </si>
  <si>
    <t>https://www1.g-reiki.net/ichinoseki/reiki_honbun/r205RG00001135.html</t>
    <phoneticPr fontId="4"/>
  </si>
  <si>
    <t>https://www.city.sendai.jp/kankyo-chose/zigyousya/zyourei.html</t>
    <phoneticPr fontId="4"/>
  </si>
  <si>
    <t>https://www.pref.yamagata.jp/050014/kurashi/kankyo/dojo/jiban-chinka.html</t>
    <phoneticPr fontId="4"/>
  </si>
  <si>
    <t>https://www.pref.fukushima.lg.jp/uploaded/attachment/326202.pdf</t>
    <phoneticPr fontId="4"/>
  </si>
  <si>
    <t>https://en3-jg.d1-law.com/fukushima/d1w_reiki/H348901010060/H348901010060.html</t>
    <phoneticPr fontId="4"/>
  </si>
  <si>
    <t>https://www.town.inawashiro.fukushima.jp/download/shinseisho/youkou/issh_youkou.pdf</t>
    <phoneticPr fontId="4"/>
  </si>
  <si>
    <t>https://www.pref.ibaraki.jp/somu/somu/hosei/cont/reiki_int/reiki_honbun/ao40015341.html</t>
    <phoneticPr fontId="4"/>
  </si>
  <si>
    <t>http://www.city.tsuchiura.lg.jp/data/doc/1568185554_doc_18_0.pdf</t>
    <phoneticPr fontId="4"/>
  </si>
  <si>
    <t>http://reiki.city.toride.ibaraki.jp/reiki_honbun/e016RG00000076.html#e000000153</t>
    <phoneticPr fontId="4"/>
  </si>
  <si>
    <t>http://city.kashima.ibaraki.jp/13reiki/reiki_honbun/e021RG00000370.html</t>
    <phoneticPr fontId="4"/>
  </si>
  <si>
    <t>https://en3-jg.d1-law.com/chikusei/d1w_reiki/H417901010117/H417901010117.html</t>
    <phoneticPr fontId="4"/>
  </si>
  <si>
    <t>https://ops-jg.d1-law.com/opensearch/SrJbF01/init?jctcd=8A7A5E905F&amp;houcd=H417901010103&amp;no=4&amp;totalCount=88</t>
    <phoneticPr fontId="4"/>
  </si>
  <si>
    <t>https://www1.g-reiki.net/city.kamisu/reiki_honbun/r216RG00000466.html</t>
    <phoneticPr fontId="4"/>
  </si>
  <si>
    <t>https://www.pref.tochigi.lg.jp/reiki/reiki_honbun/e101RG00001399.html</t>
    <phoneticPr fontId="4"/>
  </si>
  <si>
    <t>https://www.pref.gunma.jp/04/e0910020.html</t>
    <phoneticPr fontId="4"/>
  </si>
  <si>
    <t>https://www.town.naganohara.gunma.jp/www/contents/1361437873672/files/jourei.pdf</t>
    <phoneticPr fontId="4"/>
  </si>
  <si>
    <t>https://www.town.ora.gunma.jp/chosei/jorei/reiki_honbun/e271RG00000346.html</t>
    <phoneticPr fontId="4"/>
  </si>
  <si>
    <t>https://www1.g-reiki.net/takayama/reiki_honbun/e249RG00000302.html</t>
    <phoneticPr fontId="4"/>
  </si>
  <si>
    <t>http://www.vill.tsumagoi.gunma.jp/reiki_int/reiki_honbun/e246RG00000339.html</t>
    <phoneticPr fontId="4"/>
  </si>
  <si>
    <t>https://www1.g-reiki.net/meiwa/reiki_honbun/e268RG00000467.html</t>
    <phoneticPr fontId="4"/>
  </si>
  <si>
    <t>http://www3.e-reikinet.jp/saitama-pref/d1w_reiki/41390101005700000000/41390101005700000000/41390101005700000000.html</t>
    <phoneticPr fontId="4"/>
  </si>
  <si>
    <t>http://www.pref.saitama.lg.jp/a0505/901-20091217-287.html</t>
    <phoneticPr fontId="4"/>
  </si>
  <si>
    <t>http://www.city.saitama.jp/001/009/002/p007235.html</t>
    <phoneticPr fontId="4"/>
  </si>
  <si>
    <t>http://www1.g-reiki.net/koshigaya/reiki_honbun/e323RG00000510.html</t>
    <phoneticPr fontId="4"/>
  </si>
  <si>
    <t>https://www1.g-reiki.net/chiba/reiki_honbun/g002RG00000503.html</t>
    <phoneticPr fontId="4"/>
  </si>
  <si>
    <t>https://www1.g-reiki.net/city.choshi/reiki_honbun/g003RG00000438.html</t>
    <phoneticPr fontId="4"/>
  </si>
  <si>
    <t>https://ops-jg.d1-law.com/opensearch/SrJbF01/init?jctcd=8A80073A9D&amp;houcd=H410901010031&amp;no=2&amp;totalCount=11&amp;fromJsp=SrMj</t>
    <phoneticPr fontId="4"/>
  </si>
  <si>
    <t>https://jorei.slis.doshisha.ac.jp/reiki/c1907-122041-53166702?keyword=</t>
    <phoneticPr fontId="4"/>
  </si>
  <si>
    <t>https://ops-jg.d1-law.com/opensearch/SrJbF01/init?jctcd=8A80073AA0&amp;houcd=H412901010044&amp;no=58&amp;totalCount=74</t>
    <phoneticPr fontId="4"/>
  </si>
  <si>
    <t>http://www2.city.noda.chiba.jp/reiki_int/reiki_honbun/g009RG00000515.html</t>
    <phoneticPr fontId="4"/>
  </si>
  <si>
    <t>https://en3-jg.d1-law.com/mobara/d1w_reiki/H409901010016/H409901010016.html</t>
    <phoneticPr fontId="4"/>
  </si>
  <si>
    <t>https://www1.g-reiki.net/narita/reiki_honbun/z700RG00000439.html</t>
    <phoneticPr fontId="4"/>
  </si>
  <si>
    <t>https://ops-jg.d1-law.com/opensearch/SrJbF01/init?jctcd=8A80073B01&amp;houcd=H411901010027&amp;no=1&amp;totalCount=2&amp;fromJsp=SrMj</t>
    <phoneticPr fontId="4"/>
  </si>
  <si>
    <t>http://www.city.togane.chiba.jp/reiki/d1w_reiki/H413901010003/H413901010003.html</t>
    <phoneticPr fontId="4"/>
  </si>
  <si>
    <t>https://www1.g-reiki.net/city.asahi/reiki_honbun/r197RG00000300.html</t>
    <phoneticPr fontId="4"/>
  </si>
  <si>
    <t>https://www1.g-reiki.net/narashino/reiki_honbun/l000RG00000388.html</t>
    <phoneticPr fontId="4"/>
  </si>
  <si>
    <t>https://jorei.slis.doshisha.ac.jp/reiki/c1907-122173-52849432?keyword=</t>
    <phoneticPr fontId="4"/>
  </si>
  <si>
    <t>https://www.city.katsuura.lg.jp/div/kohou/htm/reiki/reiki_honbun/g019RG00000270.html</t>
    <phoneticPr fontId="4"/>
  </si>
  <si>
    <t>https://www.city.ichihara.chiba.jp/reiki_int/reiki_honbun/g020RG00000305.html</t>
    <phoneticPr fontId="4"/>
  </si>
  <si>
    <t>https://ops-jg.d1-law.com/opensearch/SrJbF01/init?jctcd=8A80073B5A&amp;houcd=H347901010021&amp;no=1&amp;totalCount=12&amp;fromJsp=SrMj</t>
    <phoneticPr fontId="4"/>
  </si>
  <si>
    <t>https://www1.g-reiki.net/yachiyo-city/reiki_honbun/g022RG00000366.html</t>
    <phoneticPr fontId="4"/>
  </si>
  <si>
    <t>https://ops-jg.d1-law.com/opensearch/SrJbF01/init?jctcd=8A80073B5C&amp;houcd=H409901010013&amp;no=1&amp;totalCount=21&amp;fromJsp=SrMj</t>
    <phoneticPr fontId="4"/>
  </si>
  <si>
    <t>http://www.city.kamogawa.chiba.jp/reiki/reiki_honbun/r102RG00000392.html</t>
    <phoneticPr fontId="4"/>
  </si>
  <si>
    <t>https://ops-jg.d1-law.com/opensearch/SrJbF01/init?jctcd=8A80073B5E&amp;houcd=H347901010034&amp;no=21&amp;totalCount=27&amp;fromJsp=SrMj</t>
    <phoneticPr fontId="4"/>
  </si>
  <si>
    <t>https://jorei.slis.doshisha.ac.jp/reiki/c1907-122254-10377030?keyword=</t>
    <phoneticPr fontId="4"/>
  </si>
  <si>
    <t>https://ops-jg.d1-law.com/opensearch/SrJbF01/init?jctcd=8A80073B60&amp;houcd=H416901010020&amp;no=1&amp;totalCount=37&amp;fromJsp=SrMj</t>
    <phoneticPr fontId="4"/>
  </si>
  <si>
    <t>http://www.city.urayasu.lg.jp/_res/projects/default_project/_page_/001/000/588/kankyouhozenjyourei.pdf</t>
    <phoneticPr fontId="4"/>
  </si>
  <si>
    <t>https://www1.g-reiki.net/yotsukaido/reiki_honbun/g029RG00000422.html</t>
    <phoneticPr fontId="4"/>
  </si>
  <si>
    <t>https://ops-jg.d1-law.com/opensearch/SrJbF01/init?jctcd=8A80073B63&amp;houcd=H411901010021&amp;no=2&amp;totalCount=4&amp;jbnJiten=5031213</t>
    <phoneticPr fontId="4"/>
  </si>
  <si>
    <t>https://www1.g-reiki.net/city.yachimata/reiki_honbun/g031RG00000489.html</t>
    <phoneticPr fontId="4"/>
  </si>
  <si>
    <t>https://ops-jg.d1-law.com/opensearch/SrJbF01/init?jctcd=8A80073BC0&amp;houcd=H411901010003&amp;no=3&amp;totalCount=12&amp;fromJsp=SrMj</t>
    <phoneticPr fontId="4"/>
  </si>
  <si>
    <t>https://www1.g-reiki.net/shiroi/reiki_honbun/g038RG00000427.html</t>
    <phoneticPr fontId="4"/>
  </si>
  <si>
    <t>https://ops-jg.d1-law.com/opensearch/SrJbF01/init?jctcd=8A80073BC2&amp;houcd=H347901010015&amp;no=1&amp;totalCount=2&amp;jbnJiten=5031213</t>
    <phoneticPr fontId="4"/>
  </si>
  <si>
    <t>https://www1.g-reiki.net/minamiboso/reiki_honbun/r361RG00000425.html</t>
    <phoneticPr fontId="4"/>
  </si>
  <si>
    <t>https://www1.g-reiki.net/sosa/reiki_honbun/r325RG00000358.html</t>
    <phoneticPr fontId="4"/>
  </si>
  <si>
    <t>https://en3-jg.d1-law.com/katori/d1w_reiki/DOC1800149/DOC1800149.html</t>
    <phoneticPr fontId="4"/>
  </si>
  <si>
    <t>https://en3-jg.d1-law.com/sammu/d1w_reiki/H418901010096/H418901010096.html</t>
    <phoneticPr fontId="4"/>
  </si>
  <si>
    <t>https://ops-jg.d1-law.com/opensearch/SrJbF01/init?jctcd=8A80073BC7&amp;houcd=H417901010120&amp;no=9&amp;totalCount=16&amp;jbnJiten=5031213</t>
    <phoneticPr fontId="4"/>
  </si>
  <si>
    <t>http://www.town.sakae.chiba.jp/reiki/reiki_honbun/g040RG00000267.html</t>
    <phoneticPr fontId="4"/>
  </si>
  <si>
    <t>https://www1.g-reiki.net/kozaki/reiki_honbun/g042RG00000253.html</t>
    <phoneticPr fontId="4"/>
  </si>
  <si>
    <t>https://www1.g-reiki.net/tohnosho/reiki_honbun/g049RG00000275.html</t>
    <phoneticPr fontId="4"/>
  </si>
  <si>
    <t>https://ops-jg.d1-law.com/opensearch/SrJbF01/init?jctcd=8A80078984&amp;houcd=H416901010024&amp;no=4&amp;totalCount=10&amp;fromJsp=SrMj</t>
    <phoneticPr fontId="4"/>
  </si>
  <si>
    <t>https://www1.g-reiki.net/kujukuri/reiki_honbun/g055RG00000283.html</t>
    <phoneticPr fontId="4"/>
  </si>
  <si>
    <t>https://www1.g-reiki.net/town.shibayama/reiki_honbun/g061RG00000201.html</t>
    <phoneticPr fontId="4"/>
  </si>
  <si>
    <t>https://www1.g-reiki.net/yokoshibahikari/reiki_honbun/r338RG00000350.html</t>
    <phoneticPr fontId="4"/>
  </si>
  <si>
    <t>https://www1.g-reiki.net/ichinomiya/reiki_honbun/g062RG00000362.html</t>
    <phoneticPr fontId="4"/>
  </si>
  <si>
    <t>https://www.town.mutsuzawa.chiba.jp/reiki/reiki_honbun/g063RG00000309.html</t>
    <phoneticPr fontId="4"/>
  </si>
  <si>
    <t>https://www1.g-reiki.net/chosei/reiki_honbun/g064RG00000211.html</t>
    <phoneticPr fontId="4"/>
  </si>
  <si>
    <t>https://ops-jg.d1-law.com/opensearch/SrJbF01/init?jctcd=8A80078A46&amp;houcd=H347901010009&amp;no=7&amp;totalCount=15&amp;fromJsp=SrMj</t>
    <phoneticPr fontId="4"/>
  </si>
  <si>
    <t>https://www1.g-reiki.net/nagara/reiki_honbun/g066RG00000252.html</t>
    <phoneticPr fontId="4"/>
  </si>
  <si>
    <t>https://www1.g-reiki.net/otaki/reiki_honbun/g068RG00000254.html</t>
    <phoneticPr fontId="4"/>
  </si>
  <si>
    <t>https://www.town.kyonan.chiba.jp/d1w_reiki/H347901010013/H347901010013.html</t>
    <phoneticPr fontId="4"/>
  </si>
  <si>
    <t>https://www.kankyo.metro.tokyo.lg.jp/water/hot_springs/documents/screening_criterion/index.html</t>
    <phoneticPr fontId="4"/>
  </si>
  <si>
    <t>https://ops-jg.d1-law.com/opensearch/SrJbF01/init?jctcd=8A801680CC&amp;houcd=H418901010049&amp;no=1&amp;totalCount=2&amp;jbnJiten=5031220</t>
    <phoneticPr fontId="4"/>
  </si>
  <si>
    <t>http://www.city.setagaya.lg.jp/kurashi/102/126/411/414/d00009291.html</t>
    <phoneticPr fontId="4"/>
  </si>
  <si>
    <t>http://www1.g-reiki.net/city.hachioji/reiki_honbun/g125RG00000471.html</t>
    <phoneticPr fontId="4"/>
  </si>
  <si>
    <t>https://www1.g-reiki.net/city.mitaka/reiki_honbun/g128RG00000660.html</t>
    <phoneticPr fontId="4"/>
  </si>
  <si>
    <t>https://ops-jg.d1-law.com/opensearch/SrJbF01/init?jctcd=8A8016A44F&amp;houcd=H416901010002&amp;no=1&amp;totalCount=3&amp;fromJsp=SrMj</t>
    <phoneticPr fontId="4"/>
  </si>
  <si>
    <t>http://www1.g-reiki.net/hino/reiki_honbun/f900RG00001169.html</t>
    <phoneticPr fontId="4"/>
  </si>
  <si>
    <t>http://www.town.hachijo.tokyo.jp/reiki_int/reiki_honbun/g162RG00000330.html</t>
    <phoneticPr fontId="4"/>
  </si>
  <si>
    <t>http://www.niijima.com/reiki_int/reiki_honbun/g158RG00000293.html</t>
    <phoneticPr fontId="4"/>
  </si>
  <si>
    <t>https://cgi.city.yokohama.lg.jp/somu/reiki/reiki_honbun/g202RG00001294.html</t>
    <phoneticPr fontId="4"/>
  </si>
  <si>
    <t>http://www.city.kawasaki.jp/300/page/0000027883.html</t>
    <phoneticPr fontId="4"/>
  </si>
  <si>
    <t>https://www1.g-reiki.net/pref.niigata/reiki_honbun/e401RG00000529.html</t>
    <phoneticPr fontId="4"/>
  </si>
  <si>
    <t>https://ops-jg.d1-law.com/opensearch/SrJbF01/init?jctcd=8A803552FE&amp;houcd=H409901010047&amp;no=1&amp;totalCount=2&amp;fromJsp=SrMj</t>
    <phoneticPr fontId="4"/>
  </si>
  <si>
    <t>https://ops-jg.d1-law.com/opensearch/SrJbF01/init?jctcd=8A803552FE&amp;houcd=H344901010039&amp;no=1&amp;totalCount=2&amp;fromJsp=SrMj</t>
    <phoneticPr fontId="4"/>
  </si>
  <si>
    <t>https://www.city.nagaoka.niigata.jp/shisei/cate03/jyourei/reiki/reiki_honbun/e403RG00000375.html</t>
    <phoneticPr fontId="4"/>
  </si>
  <si>
    <t>https://www.city.nagaoka.niigata.jp/shisei/cate03/jyourei/reiki/reiki_honbun/e403RG00000855.html</t>
    <phoneticPr fontId="4"/>
  </si>
  <si>
    <t>https://www.city.nagaoka.niigata.jp/shisei/cate03/jyourei/reiki/reiki_honbun/e403RG00000854.html</t>
    <phoneticPr fontId="4"/>
  </si>
  <si>
    <t>https://www.city.nagaoka.niigata.jp/shisei/cate03/jyourei/reiki/reiki_honbun/e403RG00001044.html</t>
    <phoneticPr fontId="4"/>
  </si>
  <si>
    <t>https://ops-jg.d1-law.com/opensearch/SrJbF01/init?jctcd=8A803576F6&amp;houcd=H361902200003&amp;no=1&amp;totalCount=1&amp;fromJsp=SrMj</t>
    <phoneticPr fontId="4"/>
  </si>
  <si>
    <t>https://ops-jg.d1-law.com/opensearch/SrJbF01/init?jctcd=8A803576F6&amp;houcd=H403902200025&amp;no=13&amp;totalCount=22&amp;fromJsp=SrMj</t>
    <phoneticPr fontId="4"/>
  </si>
  <si>
    <t>http://www.city.gosen.lg.jp/section/reiki_int/reiki_honbun/e417RG00000302.html</t>
    <phoneticPr fontId="4"/>
  </si>
  <si>
    <t>https://krm900.legal-square.com/HAS-Shohin/page/SJSrbLogin.jsf</t>
    <phoneticPr fontId="4"/>
  </si>
  <si>
    <t>http://www.city.uonuma.niigata.jp/reiki/reiki_honbun/r043RG00001255.html</t>
    <phoneticPr fontId="4"/>
  </si>
  <si>
    <t>http://www.city.minamiuonuma.niigata.jp/reiki/reiki_honbun/r044RG00001316.html</t>
    <phoneticPr fontId="4"/>
  </si>
  <si>
    <t>http://www.city.minamiuonuma.niigata.jp/reiki/reiki_honbun/r044RG00001326.html</t>
    <phoneticPr fontId="4"/>
  </si>
  <si>
    <t>http://www.town.tagami.niigata.jp/reiki/reiki_honbun/e447RG00000431.html</t>
    <phoneticPr fontId="4"/>
  </si>
  <si>
    <t>http://www1.g-reiki.net/town-yuzawa/reiki_honbun/e469RG00000286.html</t>
    <phoneticPr fontId="4"/>
  </si>
  <si>
    <t>https://www.city.kashiwazaki.lg.jp/material/files/group/16/111292010_3.pdf</t>
    <phoneticPr fontId="4"/>
  </si>
  <si>
    <t>http://www.pref.toyama.jp/cms_sec/1706/kj00003395.html</t>
    <phoneticPr fontId="4"/>
  </si>
  <si>
    <t>http://www.city.uozu.toyama.jp/guide/svGuideDtl.aspx?servno=1492</t>
    <phoneticPr fontId="4"/>
  </si>
  <si>
    <t>https://www1.g-reiki.net/ishikawa/reiki_honbun/i101RG00001068.html</t>
    <phoneticPr fontId="4"/>
  </si>
  <si>
    <t>https://www.city.kanazawa.ishikawa.jp/reiki/reiki_honbun/a400RG00001417.html</t>
    <phoneticPr fontId="4"/>
  </si>
  <si>
    <t>https://www1.g-reiki.net/nanao/reiki_honbun/r077RG00000498.html</t>
    <phoneticPr fontId="4"/>
  </si>
  <si>
    <t>https://www1.g-reiki.net/kahoku/reiki_honbun/r020RG00000812.html</t>
    <phoneticPr fontId="4"/>
  </si>
  <si>
    <t>https://www1.g-reiki.net/hakusan/reiki_honbun/r183RG00000314.html</t>
    <phoneticPr fontId="4"/>
  </si>
  <si>
    <t>https://www1.g-reiki.net/hakusan/reiki_honbun/r183RG00000316.html</t>
    <phoneticPr fontId="4"/>
  </si>
  <si>
    <t>https://www1.g-reiki.net/hakusan/reiki_honbun/r183RG00000446.html</t>
    <phoneticPr fontId="4"/>
  </si>
  <si>
    <t>https://www1.g-reiki.net/nomi/reiki_honbun/r185RG00000300.html</t>
    <phoneticPr fontId="4"/>
  </si>
  <si>
    <t>https://www1.g-reiki.net/tsubata/reiki_honbun/i123RG00000290.html</t>
    <phoneticPr fontId="4"/>
  </si>
  <si>
    <t>https://www1.g-reiki.net/uchinada/reiki_honbun/i127RG00000281.html</t>
    <phoneticPr fontId="4"/>
  </si>
  <si>
    <t>https://www1.g-reiki.net/nakanoto/reiki_honbun/r135RG00000325.html</t>
    <phoneticPr fontId="4"/>
  </si>
  <si>
    <t>http://www.pref.yamanashi.jp/somu/shigaku/reiki/reiki_honbun/a500RG00001533.html</t>
    <phoneticPr fontId="4"/>
  </si>
  <si>
    <t>https://www.city.fujiyoshida.yamanashi.jp/div/kankyo/pdf/chikasui/jourei/jourei.pdf</t>
    <phoneticPr fontId="4"/>
  </si>
  <si>
    <t>https://www.city.tsuru.yamanashi.jp/section/reiki/act/print/print110002070.htm</t>
    <phoneticPr fontId="4"/>
  </si>
  <si>
    <t>https://www.city.hokuto.yamanashi.jp/~reiki-web/reiki_honbun/r112RG00000493.html</t>
    <phoneticPr fontId="4"/>
  </si>
  <si>
    <t>http://www1.g-reiki.net/fuefuki/reiki_honbun/r092RG00000400.html</t>
    <phoneticPr fontId="4"/>
  </si>
  <si>
    <t>http://www1.g-reiki.net/oshino/reiki_honbun/e657RG00000494.html</t>
    <phoneticPr fontId="4"/>
  </si>
  <si>
    <t>https://ops-jg.d1-law.com/opensearch/SrJbF01/init?jctcd=8A80736B77&amp;houcd=H430901010016&amp;no=2&amp;totalCount=3&amp;fromJsp=SrMj</t>
    <phoneticPr fontId="4"/>
  </si>
  <si>
    <t>http://www1.g-reiki.net/fujikawaguchiko/reiki_honbun/r015RG00000307.html</t>
    <phoneticPr fontId="4"/>
  </si>
  <si>
    <t>http://www.city.nagano.nagano.jp/soshiki/kankyo/5596.html</t>
    <phoneticPr fontId="4"/>
  </si>
  <si>
    <t>http://www1.g-reiki.net/okaya/reiki_honbun/e705RG00000144.html</t>
    <phoneticPr fontId="4"/>
  </si>
  <si>
    <t>http://www.city.suwa.lg.jp/reiki/reiki_honbun/e707RG00000328.html</t>
    <phoneticPr fontId="4"/>
  </si>
  <si>
    <t>https://www1.g-reiki.net/komoro/reiki_honbun/e709RG00000509.html</t>
    <phoneticPr fontId="4"/>
  </si>
  <si>
    <t>https://www1.g-reiki.net/ina/reiki_honbun/e710RG00000207.html</t>
    <phoneticPr fontId="4"/>
  </si>
  <si>
    <t>https://ops-jg.d1-law.com/opensearch/SrJbF01/init?jctcd=8A85567BBF&amp;houcd=H408901010005&amp;no=1&amp;totalCount=3&amp;fromJsp=SrMj</t>
    <phoneticPr fontId="4"/>
  </si>
  <si>
    <t>https://en3-jg.d1-law.com/nakano/d1w_reiki/H417901010115/H417901010115.html</t>
    <phoneticPr fontId="4"/>
  </si>
  <si>
    <t>https://www.city.iiyama.nagano.jp/reikisyu/d1w_reiki/H349901010002/H349901010002.html</t>
    <phoneticPr fontId="4"/>
  </si>
  <si>
    <t>https://www.city.iiyama.nagano.jp/reikisyu/d1w_reiki/H430901010008/H430901010008.html</t>
    <phoneticPr fontId="4"/>
  </si>
  <si>
    <t>https://ops-jg.d1-law.com/opensearch/SrJbF01/init?jctcd=8A85567BC4&amp;houcd=H358901010003&amp;no=1&amp;totalCount=2&amp;fromJsp=SrMj</t>
    <phoneticPr fontId="4"/>
  </si>
  <si>
    <t>https://en3-jg.d1-law.com/saku/d1w_reiki/H424901010027/H424901010027.html</t>
    <phoneticPr fontId="4"/>
  </si>
  <si>
    <t>http://www1.g-reiki.net/tomi/reiki_honbun/r038RG00000356.html</t>
    <phoneticPr fontId="4"/>
  </si>
  <si>
    <t>https://www.city.azumino.nagano.jp/site/kankyo-gomi/11631.html</t>
    <phoneticPr fontId="4"/>
  </si>
  <si>
    <t>http://www.koumi-town.jp/reiki/401901010007000000MH/401901010007000000MH/401901010007000000MH.html</t>
    <phoneticPr fontId="4"/>
  </si>
  <si>
    <t>http://www.vill.kawakami.nagano.jp/d1w_reiki/351901010003000000MH/351901010003000000MH/351901010003000000MH.html</t>
    <phoneticPr fontId="4"/>
  </si>
  <si>
    <t>http://www.vill.kawakami.nagano.jp/d1w_reiki/425901010012000000MH/425901010012000000MH/425901010012000000MH.html</t>
    <phoneticPr fontId="4"/>
  </si>
  <si>
    <t>http://www.minamimakimura.jp/main/gov/sanken/kensetsu/371/</t>
    <phoneticPr fontId="4"/>
  </si>
  <si>
    <t>https://www.town.sakuho.nagano.jp/kurashi/sumai/kankyo/juminzeimuka_97.html</t>
    <phoneticPr fontId="4"/>
  </si>
  <si>
    <t>https://www.town.karuizawa.lg.jp/www/contents/1001000000588/index.html</t>
    <phoneticPr fontId="4"/>
  </si>
  <si>
    <t>https://en3-jg.d1-law.com/miyota/d1w_reiki/H401901010003/H401901010003.html</t>
    <phoneticPr fontId="4"/>
  </si>
  <si>
    <t>https://www.town.tateshina.nagano.jp/reiki_int/reiki_honbun/e730RG00000188.html</t>
    <phoneticPr fontId="4"/>
  </si>
  <si>
    <t>http://www.town.nagawa.nagano.jp/reiki/reiki_honbun/r233RG00000682.html</t>
    <phoneticPr fontId="4"/>
  </si>
  <si>
    <t>http://www.vill.aoki.nagano.jp/reiki_int/reiki_honbun/e739RG00000294.html</t>
    <phoneticPr fontId="4"/>
  </si>
  <si>
    <t>http://www1.g-reiki.net/town-fujimi/reiki_honbun/e741RG00000290.html</t>
    <phoneticPr fontId="4"/>
  </si>
  <si>
    <t>https://www.vill.hara.lg.jp/reiki/reiki_honbun/e742RG00000378.html</t>
    <phoneticPr fontId="4"/>
  </si>
  <si>
    <t>https://ops-jg.d1-law.com/opensearch/SrJbF01/init?jctcd=8A8556A5EF&amp;houcd=H356901010037&amp;no=1&amp;totalCount=1&amp;fromJsp=SrMj</t>
    <phoneticPr fontId="4"/>
  </si>
  <si>
    <t>https://www1.g-reiki.net/iijima/reiki_honbun/j600RG00000166.html</t>
    <phoneticPr fontId="4"/>
  </si>
  <si>
    <t>http://www1.g-reiki.net/vill.minamiminowa/reiki_honbun/e747RG00000421.html</t>
    <phoneticPr fontId="4"/>
  </si>
  <si>
    <t>https://www1.g-reiki.net/miyada/reiki_honbun/e750RG00000675.html</t>
    <phoneticPr fontId="4"/>
  </si>
  <si>
    <t>https://www1.g-reiki.net/miyada/reiki_honbun/e750RG00000187.html</t>
    <phoneticPr fontId="4"/>
  </si>
  <si>
    <t>https://www.town.matsukawa.lg.jp/section/reiki/reiki_honbun/u100RG00000261.html</t>
    <phoneticPr fontId="4"/>
  </si>
  <si>
    <t>https://www1.g-reiki.net/nebamura/reiki_honbun/e758RG00000205.html</t>
    <phoneticPr fontId="4"/>
  </si>
  <si>
    <t>http://www.urugi.jp/d1w_reiki/H403901010021/H403901010021.html</t>
    <phoneticPr fontId="4"/>
  </si>
  <si>
    <t>https://www1.g-reiki.net/vill-tenryu/reiki_honbun/e761RG00000402.html</t>
    <phoneticPr fontId="4"/>
  </si>
  <si>
    <t>http://www.vill.nagano-toyooka.lg.jp/70reiki/reiki_honbun/e764RG00000439.html</t>
    <phoneticPr fontId="4"/>
  </si>
  <si>
    <t>https://www.town-kiso.com/chousei/reiki/100322/101314/</t>
    <phoneticPr fontId="4"/>
  </si>
  <si>
    <t>http://reiki.vill.kiso.nagano.jp/act/frame/frame110000631.htm</t>
    <phoneticPr fontId="4"/>
  </si>
  <si>
    <t>http://www.vill.chikuhoku.lg.jp/reiki/H417901010075/H417901010075.html</t>
    <phoneticPr fontId="4"/>
  </si>
  <si>
    <t>https://www.ikedamachi.net/0000002455.html</t>
    <phoneticPr fontId="4"/>
  </si>
  <si>
    <t>http://www.vill.matsukawa.nagano.jp/life/archives/000594.php</t>
    <phoneticPr fontId="4"/>
  </si>
  <si>
    <t>http://www.vill.matsukawa.nagano.jp/reiki_int/reiki_honbun/e797RG00000656.html</t>
    <phoneticPr fontId="4"/>
  </si>
  <si>
    <t>https://www1.g-reiki.net/vill.hakuba/reiki_honbun/e799RG00000498.html</t>
    <phoneticPr fontId="4"/>
  </si>
  <si>
    <t>https://www1.g-reiki.net/vill.otari/reiki_honbun/e801RG00000564.html</t>
    <phoneticPr fontId="4"/>
  </si>
  <si>
    <t>https://en3-jg.d1-law.com/sakaki/d1w_reiki/H360901010009/H360901010009.html</t>
    <phoneticPr fontId="4"/>
  </si>
  <si>
    <t>https://en3-jg.d1-law.com/obuse/d1w_reiki/H348901010042/H348901010042.html</t>
    <phoneticPr fontId="4"/>
  </si>
  <si>
    <t>https://en3-jg.d1-law.com/takayama/d1w_reiki/H355901010019/H355901010019.html</t>
    <phoneticPr fontId="4"/>
  </si>
  <si>
    <t>http://www.vill.kijimadaira.lg.jp/d1w_reiki/H402901010007/H402901010007.html</t>
    <phoneticPr fontId="4"/>
  </si>
  <si>
    <t>https://en3-jg.d1-law.com/nozawaonsen/d1w_reiki/H359901010020/H359901010020.html</t>
    <phoneticPr fontId="4"/>
  </si>
  <si>
    <t>https://en3-jg.d1-law.com/shinano/d1w_reiki/H403901010024/H403901010024.html</t>
    <phoneticPr fontId="4"/>
  </si>
  <si>
    <t>https://ops-jg.d1-law.com/opensearch/SrJbF01/init?jctcd=8A8556F539&amp;houcd=H418901010028&amp;no=2&amp;totalCount=19&amp;fromJsp=SrMj</t>
    <phoneticPr fontId="4"/>
  </si>
  <si>
    <t>https://www.city.gifu.lg.jp/kurashi/kankyo/1003103/1003104/1003126/index.html</t>
    <phoneticPr fontId="4"/>
  </si>
  <si>
    <t>https://www.city.ogaki.lg.jp/0000028368.html</t>
    <phoneticPr fontId="4"/>
  </si>
  <si>
    <t>http://www.city.takayama.lg.jp/kurashi/1000022/1000122/1001111/1005431.html</t>
    <phoneticPr fontId="4"/>
  </si>
  <si>
    <t>https://en3-jg.d1-law.com/nakatsugawa/d1w_reiki/H349901010046/H349901010046.html</t>
    <phoneticPr fontId="4"/>
  </si>
  <si>
    <t>http://www.pref.aichi.jp/kankyo/kansei-ka/houreii/jyorei-1/index.html</t>
    <phoneticPr fontId="4"/>
  </si>
  <si>
    <t>http://www.city.nagoya.jp/kankyo/page/0000116925.html</t>
    <phoneticPr fontId="4"/>
  </si>
  <si>
    <t>http://www1.g-reiki.net/kusatsu/reiki_honbun/k007RG00000371.html</t>
    <phoneticPr fontId="4"/>
  </si>
  <si>
    <t>http://www.city.moriyama.lg.jp/reiki_int/reiki_menu.html</t>
    <phoneticPr fontId="4"/>
  </si>
  <si>
    <t>http://www.city.ritto.lg.jp/reiki/reiki_menu.html</t>
    <phoneticPr fontId="4"/>
  </si>
  <si>
    <t>http://www.city.yasu.lg.jp/section/reiki_int/reiki_menu.html</t>
    <phoneticPr fontId="4"/>
  </si>
  <si>
    <t>https://www.city.higashiomi.shiga.jp/reiki_int/reiki_honbun/r151RG00000577.html</t>
    <phoneticPr fontId="4"/>
  </si>
  <si>
    <t>http://www.city.maibara.lg.jp/reiki/reiki_honbun/r108RG00000798.html</t>
    <phoneticPr fontId="4"/>
  </si>
  <si>
    <t>https://www1.g-reiki.net/city.otsu/reiki_honbun/x400RG00000271.html</t>
    <phoneticPr fontId="4"/>
  </si>
  <si>
    <t>https://www.town.aisho.shiga.jp/section/reiki_honbun/r304RG00001055.html</t>
    <phoneticPr fontId="4"/>
  </si>
  <si>
    <t>http://www.city.takashima.shiga.jp/reiki/reiki_honbun/r152RG00001409.html</t>
    <phoneticPr fontId="4"/>
  </si>
  <si>
    <t>https://www.city.joyo.kyoto.jp/reiki_int/reiki_honbun/k109RG00000466.html</t>
    <phoneticPr fontId="4"/>
  </si>
  <si>
    <t>https://www.city.muko.kyoto.jp/section/reiki_int/reiki_honbun/k110RG00000390.html</t>
    <phoneticPr fontId="4"/>
  </si>
  <si>
    <t>https://www.city.nagaokakyo.lg.jp/html/reiki/reiki_honbun/b400RG00000241.html</t>
    <phoneticPr fontId="4"/>
  </si>
  <si>
    <t>https://www.city.yawata.kyoto.jp/reiki/H412902500124/H412902500124.html</t>
    <phoneticPr fontId="4"/>
  </si>
  <si>
    <t>https://www.town.oyamazaki.kyoto.jp/reiki/reiki_honbun/k114RG00000367.html</t>
    <phoneticPr fontId="4"/>
  </si>
  <si>
    <t>http://reiki.town.seika.kyoto.jp/reiki_honbun/k123RG00000943.html</t>
    <phoneticPr fontId="4"/>
  </si>
  <si>
    <t>http://www.pref.osaka.lg.jp/houbun/reiki/reiki_honbun/k201RG00000392.html</t>
    <phoneticPr fontId="4"/>
  </si>
  <si>
    <t>https://www1.g-reiki.net/hirakata/reiki_honbun/o600RG00001076.html</t>
    <phoneticPr fontId="4"/>
  </si>
  <si>
    <t>http://www.city.daito.lg.jp/reiki_int/reiki_honbun/k220RG00001230.html</t>
    <phoneticPr fontId="4"/>
  </si>
  <si>
    <t>https://www.city.settsu.osaka.jp/section/reiki/reiki_honbun/v100RG00000407.html</t>
    <phoneticPr fontId="4"/>
  </si>
  <si>
    <t>https://www1.g-reiki.net/shimamotocho/reiki_honbun/f800RG00000265.html</t>
    <phoneticPr fontId="4"/>
  </si>
  <si>
    <t xml:space="preserve">http://www.city.amagasaki.hyogo.jp/kurashi/kankyo/tosi_kogai/033mamorujourei.html </t>
    <phoneticPr fontId="4"/>
  </si>
  <si>
    <t xml:space="preserve">http://www2.city.akashi.lg.jp/reiki/H411901010022/H411901010022.html </t>
    <phoneticPr fontId="4"/>
  </si>
  <si>
    <t xml:space="preserve">https://www.city.ako.lg.jp/reiki/reiki_honbun/k314RG00000546.html </t>
    <phoneticPr fontId="4"/>
  </si>
  <si>
    <t>http://www.city.hashimoto.lg.jp/section/reiki_honbun/r282RG00000556.html</t>
    <phoneticPr fontId="4"/>
  </si>
  <si>
    <t>http://reiki.city.tanabe.lg.jp/H414909340019/H414909340019_j.html</t>
    <phoneticPr fontId="4"/>
  </si>
  <si>
    <t>http://reiki.city.tanabe.lg.jp/H415909360027/H415909360027_j.html</t>
    <phoneticPr fontId="4"/>
  </si>
  <si>
    <t>http://reiki.city.tanabe.lg.jp/H416909300012/H416909300012_j.html</t>
    <phoneticPr fontId="4"/>
  </si>
  <si>
    <t>http://reiki.city.tanabe.lg.jp/H415909320016/H415909320016_j.html</t>
    <phoneticPr fontId="4"/>
  </si>
  <si>
    <t>https://www.city.shingu.lg.jp/div/soumu-1/htm/d1w_reiki/H415901010012/H415901010012_j.html</t>
    <phoneticPr fontId="4"/>
  </si>
  <si>
    <t>https://www.town.aridagawa.lg.jp/section/reiki_honbun/r275RG00000764.html</t>
    <phoneticPr fontId="4"/>
  </si>
  <si>
    <t>https://www.town.kushimoto.wakayama.jp/reiki_int/reiki_honbun/r218RG00000358.html</t>
    <phoneticPr fontId="4"/>
  </si>
  <si>
    <t>http://www1.g-reiki.net/tottori/reiki_honbun/k500RG00001746.html</t>
    <phoneticPr fontId="4"/>
  </si>
  <si>
    <t>https://www.daisen.jp/reiki/reiki_honbun/r148RG00000638.html</t>
    <phoneticPr fontId="4"/>
  </si>
  <si>
    <t>http://lg.joureikun.jp/nichinan_town/act/frame/frame110000491.htm</t>
    <phoneticPr fontId="4"/>
  </si>
  <si>
    <t>http://www.town.hino.tottori.jp/reiki/reiki_honbun/k022RG00000555.html</t>
    <phoneticPr fontId="4"/>
  </si>
  <si>
    <t>http://www.town-kofu.jp/reiki/reiki_honbun/m039RG00000468.html</t>
    <phoneticPr fontId="4"/>
  </si>
  <si>
    <t>http://www1.g-reiki.net/houki/reiki_honbun/r087RG00000732.html</t>
    <phoneticPr fontId="4"/>
  </si>
  <si>
    <t>https://www1.g-reiki.net/soja/reiki_honbun/r136RG00000701.html</t>
    <phoneticPr fontId="4"/>
  </si>
  <si>
    <t>http://www.vill.nishiawakura.okayama.jp/inc/d1w_reiki/H423901010015/H423901010015.html</t>
    <phoneticPr fontId="4"/>
  </si>
  <si>
    <t>https://www3.e-reikinet.jp/kagawa-ken/d1w_reiki/34690101000100000000/34690101000100000000/34690101000100000000_j.htm</t>
    <phoneticPr fontId="4"/>
  </si>
  <si>
    <t>https://www3.e-reikinet.jp/takamatsu/d1w_reiki/H347901010023/H347901010023.html</t>
    <phoneticPr fontId="4"/>
  </si>
  <si>
    <t>https://www.city.saijo.ehime.jp/reiki_int/reiki_honbun/r039RG00000760.html</t>
    <phoneticPr fontId="4"/>
  </si>
  <si>
    <t>https://en3-jg.d1-law.com/buzen/d1w_reiki/H355901010028/H355901010028.html</t>
    <phoneticPr fontId="4"/>
  </si>
  <si>
    <t>http://www1.g-reiki.net/city.munakata/reiki_honbun/r010RG00000316.html</t>
    <phoneticPr fontId="4"/>
  </si>
  <si>
    <t>https://www.city.fukutsu.lg.jp/section/reiki/reiki_honbun/r163RG00000262.html</t>
    <phoneticPr fontId="4"/>
  </si>
  <si>
    <t>https://lg.joureikun.jp/ukiha_city/reiki/act/frame/frame110000999.htm</t>
    <phoneticPr fontId="4"/>
  </si>
  <si>
    <t>http://www1.g-reiki.net/city.kama/reiki_honbun/r396RG00000462.html</t>
    <phoneticPr fontId="4"/>
  </si>
  <si>
    <t>https://www1.g-reiki.net/town.sasaguri/reiki_honbun/q028RG00000636.html</t>
    <phoneticPr fontId="4"/>
  </si>
  <si>
    <t>https://www1.g-reiki.net/town.hirokawa.fukuoka/reiki_honbun/q073RG00000288.html</t>
    <phoneticPr fontId="4"/>
  </si>
  <si>
    <t>http://akamura.net/reiki/reiki_honbun/q089RG00000498.html</t>
    <phoneticPr fontId="4"/>
  </si>
  <si>
    <t>https://sy.pref.saga.lg.jp/kenseijoho/jorei/reiki_int/reiki_honbun/q201RG00001140.html</t>
    <phoneticPr fontId="4"/>
  </si>
  <si>
    <t>http://www.city.ogi.lg.jp/reiki_int/reiki_honbun/r104RG00000409.html</t>
    <phoneticPr fontId="4"/>
  </si>
  <si>
    <t>https://www.city.shimabara.lg.jp/reiki/H410902500001/H410902500001_j.html</t>
    <phoneticPr fontId="4"/>
  </si>
  <si>
    <t>https://www.city.shimabara.lg.jp/reiki/H353902200003/H353902200003_j.html</t>
    <phoneticPr fontId="4"/>
  </si>
  <si>
    <t>https://www.city.isahaya.nagasaki.jp/reiki/reiki_honbun/r248RG00000351.html</t>
    <phoneticPr fontId="4"/>
  </si>
  <si>
    <t>https://www1.g-reiki.net/omura/reiki_honbun/q306RG00000474.html</t>
    <phoneticPr fontId="4"/>
  </si>
  <si>
    <t>https://ops-jg.d1-law.com/opensearch/SrJbF01/init?jctcd=8A917E0E40&amp;houcd=H416901010126&amp;no=1&amp;totalCount=2&amp;jbnJiten=5031227</t>
    <phoneticPr fontId="4"/>
  </si>
  <si>
    <t>https://www1.g-reiki.net/unzen/reiki_honbun/r281RG00000381.html</t>
    <phoneticPr fontId="4"/>
  </si>
  <si>
    <t>http://www1.g-reiki.net/kumamoto/index.htm</t>
    <phoneticPr fontId="4"/>
  </si>
  <si>
    <t>https://www1.g-reiki.net/kumamoto-city/reiki_honbun/q402RG00000904.html</t>
    <phoneticPr fontId="4"/>
  </si>
  <si>
    <t>http://www.vill.nishihara.kumamoto.jp/reiki/reiki_honbun/q453RG00000367.html</t>
    <phoneticPr fontId="4"/>
  </si>
  <si>
    <t>https://www.vill.minamiaso.lg.jp/reiki_int/reiki_honbun/r091RG00000308.html</t>
    <phoneticPr fontId="4"/>
  </si>
  <si>
    <t>https://www1.g-reiki.net/city.beppu/reiki_honbun/t100RG00000544.html</t>
    <phoneticPr fontId="4"/>
  </si>
  <si>
    <t>https://www1.g-reiki.net/yufu/reiki_honbun/r222RG00000535.html</t>
    <phoneticPr fontId="4"/>
  </si>
  <si>
    <t>http://www4.city.miyakonojo.miyazaki.jp/mkj/reiki/reiki_int/reiki_honbun/r322RG00000521.html</t>
    <phoneticPr fontId="4"/>
  </si>
  <si>
    <t>http://toweb.city.kobayashi.lg.jp/reiki/reiki_honbun/r346RG00001250.html</t>
    <phoneticPr fontId="4"/>
  </si>
  <si>
    <t>https://www.town.takaharu.lg.jp/reikisyu/reiki_int/reiki_honbun/q621RG00000465.html</t>
    <phoneticPr fontId="4"/>
  </si>
  <si>
    <t>http://www.city.kagoshima.lg.jp/kankyo/kankyo/kanseisaku/machizukuri/kankyo/kekaku/jore.html</t>
    <phoneticPr fontId="4"/>
  </si>
  <si>
    <t>https://ops-jg.d1-law.com/opensearch/SrJbF01/init?jctcd=8A91BBB31E&amp;houcd=H354901010014&amp;no=1&amp;totalCount=2&amp;jbnJiten=5011112</t>
    <phoneticPr fontId="4"/>
  </si>
  <si>
    <t>https://www.city.ibusuki.lg.jp/reiki_int/reiki_honbun/q711RG00000353.html</t>
    <phoneticPr fontId="4"/>
  </si>
  <si>
    <t>https://www.city.ibusuki.lg.jp/reiki_int/reiki_honbun/q711RG00000356.html</t>
    <phoneticPr fontId="4"/>
  </si>
  <si>
    <t>http://www.city.hioki.kagoshima.jp/reiki/reiki_honbun/R259RG00000565.html</t>
    <phoneticPr fontId="4"/>
  </si>
  <si>
    <t>https://www.city-kirishima.jp/kankyo/kurashi/kankyo/jore/suishigenhozen.html</t>
    <phoneticPr fontId="4"/>
  </si>
  <si>
    <t>http://www.city.minamisatsuma.lg.jp/reiki_int/reiki_honbun/R256RG00000420.html</t>
    <phoneticPr fontId="4"/>
  </si>
  <si>
    <t>https://www.town.yusui.kagoshima.jp/reiki/reiki_int/reiki_honbun/r220RG00000375.html</t>
    <phoneticPr fontId="4"/>
  </si>
  <si>
    <t>https://www1.g-reiki.net/town.kagoshima-osaki/reiki_honbun/q771RG00000695.html</t>
    <phoneticPr fontId="4"/>
  </si>
  <si>
    <t>http://www3.e-reikinet.jp/kikai/d1w_reiki/mokuji_bunya.html</t>
    <phoneticPr fontId="4"/>
  </si>
  <si>
    <t>https://ops-jg.d1-law.com/opensearch/SrJbF01/init?jctcd=8A91BC2A9F&amp;houcd=H418901010014&amp;no=20&amp;totalCount=54</t>
    <phoneticPr fontId="4"/>
  </si>
  <si>
    <t>http://www.yoron.jp/reiki/H353901010035/H353901010035_j.html</t>
    <phoneticPr fontId="4"/>
  </si>
  <si>
    <t>https://www1.g-reiki.net/reiki499/reiki.html</t>
    <phoneticPr fontId="4"/>
  </si>
  <si>
    <t>https://www1.g-reiki.net/itoman/reiki_honbun/q910RG00000525.html</t>
    <phoneticPr fontId="4"/>
  </si>
  <si>
    <t>https://www1.g-reiki.net/uruma/reiki_honbun/r170RG00000375.html?id=j18</t>
    <phoneticPr fontId="4"/>
  </si>
  <si>
    <t>https://www1.g-reiki.net/reiki539/reiki.html</t>
    <phoneticPr fontId="4"/>
  </si>
  <si>
    <t>https://www.iejima.org/reikishu/H416901010006/H416901010006.html</t>
    <phoneticPr fontId="4"/>
  </si>
  <si>
    <t>　</t>
    <phoneticPr fontId="4"/>
  </si>
  <si>
    <t>https://www.town.yaese.lg.jp/reiki/act/frame/frame110000437.htm</t>
    <phoneticPr fontId="4"/>
  </si>
  <si>
    <t>https://www1.g-reiki.net/tarama/reiki_honbun/q952RG00000251.html#e000000214</t>
    <phoneticPr fontId="4"/>
  </si>
  <si>
    <t>昭和6年10月</t>
    <phoneticPr fontId="4"/>
  </si>
  <si>
    <r>
      <t>②-3: 内容に「変更あり」の場合、該当箇所を</t>
    </r>
    <r>
      <rPr>
        <b/>
        <sz val="10"/>
        <color rgb="FFFF0000"/>
        <rFont val="メイリオ"/>
        <family val="3"/>
        <charset val="128"/>
      </rPr>
      <t>赤字</t>
    </r>
    <r>
      <rPr>
        <b/>
        <sz val="10"/>
        <rFont val="メイリオ"/>
        <family val="3"/>
        <charset val="128"/>
      </rPr>
      <t>で修正してください。</t>
    </r>
    <rPh sb="5" eb="7">
      <t>ナイヨウ</t>
    </rPh>
    <rPh sb="9" eb="11">
      <t>ヘンコウ</t>
    </rPh>
    <rPh sb="15" eb="17">
      <t>バアイ</t>
    </rPh>
    <rPh sb="18" eb="20">
      <t>ガイトウ</t>
    </rPh>
    <rPh sb="20" eb="22">
      <t>カショ</t>
    </rPh>
    <rPh sb="23" eb="25">
      <t>アカジ</t>
    </rPh>
    <rPh sb="26" eb="28">
      <t>シュウセイ</t>
    </rPh>
    <phoneticPr fontId="4"/>
  </si>
  <si>
    <r>
      <t>②-4: 条例等の「廃止削除」がある場合、該当する条例等を取り</t>
    </r>
    <r>
      <rPr>
        <b/>
        <sz val="10"/>
        <color rgb="FFFF0000"/>
        <rFont val="メイリオ"/>
        <family val="3"/>
        <charset val="128"/>
      </rPr>
      <t>消し線赤字</t>
    </r>
    <r>
      <rPr>
        <b/>
        <sz val="10"/>
        <rFont val="メイリオ"/>
        <family val="3"/>
        <charset val="128"/>
      </rPr>
      <t>で表記ください。　※該当条例の削除は行わないでください。</t>
    </r>
    <rPh sb="5" eb="7">
      <t>ジョウレイ</t>
    </rPh>
    <rPh sb="7" eb="8">
      <t>トウ</t>
    </rPh>
    <rPh sb="10" eb="12">
      <t>ハイシ</t>
    </rPh>
    <rPh sb="12" eb="14">
      <t>サクジョ</t>
    </rPh>
    <rPh sb="18" eb="20">
      <t>バアイ</t>
    </rPh>
    <rPh sb="21" eb="23">
      <t>ガイトウ</t>
    </rPh>
    <rPh sb="25" eb="27">
      <t>ジョウレイ</t>
    </rPh>
    <rPh sb="27" eb="28">
      <t>トウ</t>
    </rPh>
    <rPh sb="29" eb="30">
      <t>ト</t>
    </rPh>
    <rPh sb="31" eb="32">
      <t>ケ</t>
    </rPh>
    <rPh sb="33" eb="34">
      <t>セン</t>
    </rPh>
    <rPh sb="34" eb="36">
      <t>アカジ</t>
    </rPh>
    <rPh sb="37" eb="39">
      <t>ヒョウキ</t>
    </rPh>
    <rPh sb="46" eb="48">
      <t>ガイトウ</t>
    </rPh>
    <rPh sb="48" eb="50">
      <t>ジョウレイ</t>
    </rPh>
    <rPh sb="51" eb="53">
      <t>サクジョ</t>
    </rPh>
    <rPh sb="54" eb="55">
      <t>オコナ</t>
    </rPh>
    <phoneticPr fontId="4"/>
  </si>
  <si>
    <t xml:space="preserve">
市/区/町/村名</t>
    <rPh sb="3" eb="4">
      <t>ク</t>
    </rPh>
    <rPh sb="8" eb="9">
      <t>メイ</t>
    </rPh>
    <phoneticPr fontId="4"/>
  </si>
  <si>
    <t>　特に被害はない。</t>
    <phoneticPr fontId="4"/>
  </si>
  <si>
    <t>40</t>
  </si>
  <si>
    <t>伏見区羽束師古川町36</t>
  </si>
  <si>
    <t>京都市</t>
    <rPh sb="0" eb="3">
      <t>キョウトシ</t>
    </rPh>
    <phoneticPr fontId="5"/>
  </si>
  <si>
    <t>S48～H29</t>
  </si>
  <si>
    <t>39</t>
  </si>
  <si>
    <t>伏見区淀樋爪町371</t>
  </si>
  <si>
    <t>京都市</t>
  </si>
  <si>
    <t>/</t>
  </si>
  <si>
    <t>乙訓地区</t>
    <rPh sb="0" eb="2">
      <t>オトクニ</t>
    </rPh>
    <rPh sb="2" eb="4">
      <t>チク</t>
    </rPh>
    <phoneticPr fontId="4"/>
  </si>
  <si>
    <t>　大阪平野と同様、第三紀末より引続く造盆地運動によって形成された堆積盆地であり、地形的には市街地の大部分が立地している扇状地や川沿いの沖積低地が多い。</t>
    <rPh sb="63" eb="64">
      <t>カワ</t>
    </rPh>
    <rPh sb="72" eb="73">
      <t>オオ</t>
    </rPh>
    <phoneticPr fontId="4"/>
  </si>
  <si>
    <t>　国土地理院、京都府及び京都市の水準測量によれば、京都市南部及び乙訓地区においては、平成10年度ごろまで沈下の傾向が認められたが、その後は沈静化し回復傾向にある。</t>
    <rPh sb="67" eb="68">
      <t>ゴ</t>
    </rPh>
    <phoneticPr fontId="4"/>
  </si>
  <si>
    <t>　直近の水準測量調査は、京都府が平成16年度に、京都市が平成29年度に実施している。
　府内の単年度最大沈下量は0.12㎝で、地盤沈下の調査が開始されてからの最大累計沈下量は19.4㎝であった。</t>
    <rPh sb="35" eb="37">
      <t>ジッシ</t>
    </rPh>
    <rPh sb="44" eb="46">
      <t>フナイ</t>
    </rPh>
    <rPh sb="47" eb="50">
      <t>タンネンド</t>
    </rPh>
    <rPh sb="50" eb="52">
      <t>サイダイ</t>
    </rPh>
    <rPh sb="68" eb="70">
      <t>チョウサ</t>
    </rPh>
    <rPh sb="79" eb="81">
      <t>サイダイ</t>
    </rPh>
    <phoneticPr fontId="4"/>
  </si>
  <si>
    <t>(1) 監視測定
　　府内における水準測量調査は、国土地理院によるほか、実施主体と実施年度は次のとおりである。
　　ア　京都府　　昭和52年度～平成6年度………毎年度
　　　　　　　　　平成８年度、平成10年度、平成13年度、平成16年度
　　イ　京都市　　昭和48年度～昭和59年度……毎年度
　　　　　　　　　昭和60年度～平成6年度……隔年度
　　　　　　　　　平成10年度、平成14年度、平成19年度、平成29年度
(2) 地下水等の採取規制
　　井戸の新設、掘替えの場合の取水基準などを条例又は要綱を制定し規制している市町とその制定時期は次のとおりであ
　る。(「０－２．地下水採取規制に関する条例等」のとおり)
　　ア　条例　　長岡京市　昭和51年1月、大山崎町　昭和52年10月、向日市　平成2年3月、城陽市　平成9年4月
　　イ　要綱　　京田辺市　昭和60年12月、八幡市　平成12年11月、精華町　平成25年5月
(3) 各種用水道事業
　　乙訓地区においては、従来は水道水の水源を地下水に依存していたが、長期的な水需要を考慮して平成４年度から京都府
　営水道乙訓浄水場の建設が着手され、平成12年度から供用開始されたことにより、桂川上流の日吉ダムの安定した水源を確
　保できるにいたった。</t>
    <rPh sb="11" eb="13">
      <t>フナイ</t>
    </rPh>
    <rPh sb="21" eb="23">
      <t>チョウサ</t>
    </rPh>
    <rPh sb="36" eb="40">
      <t>ジッシシュタイ</t>
    </rPh>
    <rPh sb="41" eb="45">
      <t>ジッシネンド</t>
    </rPh>
    <rPh sb="46" eb="47">
      <t>ツギ</t>
    </rPh>
    <rPh sb="60" eb="63">
      <t>キョウトフ</t>
    </rPh>
    <rPh sb="82" eb="83">
      <t>ド</t>
    </rPh>
    <rPh sb="146" eb="147">
      <t>ド</t>
    </rPh>
    <rPh sb="173" eb="174">
      <t>ド</t>
    </rPh>
    <rPh sb="249" eb="251">
      <t>ジョウレイ</t>
    </rPh>
    <rPh sb="251" eb="252">
      <t>マタ</t>
    </rPh>
    <rPh sb="253" eb="255">
      <t>ヨウコウ</t>
    </rPh>
    <rPh sb="256" eb="258">
      <t>セイテイ</t>
    </rPh>
    <rPh sb="259" eb="261">
      <t>キセイ</t>
    </rPh>
    <rPh sb="374" eb="376">
      <t>ヨウコウ</t>
    </rPh>
    <rPh sb="434" eb="436">
      <t>チク</t>
    </rPh>
    <rPh sb="447" eb="448">
      <t>スイ</t>
    </rPh>
    <rPh sb="464" eb="467">
      <t>チョウキテキ</t>
    </rPh>
    <rPh sb="513" eb="515">
      <t>キョウヨウ</t>
    </rPh>
    <rPh sb="515" eb="517">
      <t>カイシ</t>
    </rPh>
    <rPh sb="536" eb="538">
      <t>アンテイ</t>
    </rPh>
    <rPh sb="540" eb="542">
      <t>スイゲン</t>
    </rPh>
    <phoneticPr fontId="4"/>
  </si>
  <si>
    <t>　乙訓地区の総採取量は、平成30年度が約30.1千㎥/日、令和４年度が約27.6千㎥/日と、この５年間で2.5千㎥/日減少しており、一時的な増減はあるものの長期的にも減少傾向にある。
　用途別では、平成30年度では上水道用が約７割を占め、次いで工業用の採取が多かったが、令和４年度においてもその傾向は変っていない。</t>
    <rPh sb="49" eb="51">
      <t>ネンカン</t>
    </rPh>
    <rPh sb="66" eb="69">
      <t>イチジテキ</t>
    </rPh>
    <rPh sb="70" eb="72">
      <t>ゾウゲン</t>
    </rPh>
    <rPh sb="78" eb="81">
      <t>チョウキテキ</t>
    </rPh>
    <rPh sb="83" eb="87">
      <t>ゲンショウケイコウ</t>
    </rPh>
    <rPh sb="116" eb="117">
      <t>シ</t>
    </rPh>
    <rPh sb="126" eb="128">
      <t>サイシュ</t>
    </rPh>
    <rPh sb="129" eb="130">
      <t>オオ</t>
    </rPh>
    <rPh sb="150" eb="151">
      <t>カ</t>
    </rPh>
    <phoneticPr fontId="4"/>
  </si>
  <si>
    <t>H29</t>
    <phoneticPr fontId="4"/>
  </si>
  <si>
    <t xml:space="preserve">地域内で、過去に地盤沈下が認められた市区町村名をご記入ください。
※１　　　　　　
(沈下記録のある市区町村名）
</t>
    <rPh sb="0" eb="2">
      <t>チイキ</t>
    </rPh>
    <rPh sb="2" eb="3">
      <t>ナイ</t>
    </rPh>
    <rPh sb="5" eb="7">
      <t>カコ</t>
    </rPh>
    <rPh sb="8" eb="10">
      <t>ジバン</t>
    </rPh>
    <rPh sb="10" eb="12">
      <t>チンカ</t>
    </rPh>
    <rPh sb="13" eb="14">
      <t>ミト</t>
    </rPh>
    <rPh sb="18" eb="20">
      <t>シク</t>
    </rPh>
    <rPh sb="20" eb="22">
      <t>チョウソン</t>
    </rPh>
    <rPh sb="22" eb="23">
      <t>メイ</t>
    </rPh>
    <rPh sb="25" eb="27">
      <t>キニュウ</t>
    </rPh>
    <rPh sb="43" eb="45">
      <t>チンカ</t>
    </rPh>
    <rPh sb="45" eb="47">
      <t>キロク</t>
    </rPh>
    <rPh sb="50" eb="52">
      <t>シク</t>
    </rPh>
    <rPh sb="52" eb="54">
      <t>チョウソン</t>
    </rPh>
    <rPh sb="54" eb="55">
      <t>メイ</t>
    </rPh>
    <phoneticPr fontId="4"/>
  </si>
  <si>
    <r>
      <t>左記市区町村</t>
    </r>
    <r>
      <rPr>
        <b/>
        <sz val="8"/>
        <rFont val="メイリオ"/>
        <family val="3"/>
        <charset val="128"/>
      </rPr>
      <t>※１</t>
    </r>
    <r>
      <rPr>
        <sz val="8"/>
        <rFont val="メイリオ"/>
        <family val="3"/>
        <charset val="128"/>
      </rPr>
      <t>が
地盤沈下防止等対策要綱の
地域の場合</t>
    </r>
    <rPh sb="23" eb="25">
      <t>チイキ</t>
    </rPh>
    <rPh sb="26" eb="28">
      <t>バアイ</t>
    </rPh>
    <phoneticPr fontId="4"/>
  </si>
  <si>
    <r>
      <t>左記市区町村</t>
    </r>
    <r>
      <rPr>
        <b/>
        <sz val="8"/>
        <rFont val="メイリオ"/>
        <family val="3"/>
        <charset val="128"/>
      </rPr>
      <t>※１</t>
    </r>
    <r>
      <rPr>
        <sz val="8"/>
        <rFont val="メイリオ"/>
        <family val="3"/>
        <charset val="128"/>
      </rPr>
      <t>に関わる</t>
    </r>
    <r>
      <rPr>
        <b/>
        <sz val="8"/>
        <rFont val="メイリオ"/>
        <family val="3"/>
        <charset val="128"/>
      </rPr>
      <t xml:space="preserve">
</t>
    </r>
    <r>
      <rPr>
        <sz val="8"/>
        <rFont val="メイリオ"/>
        <family val="3"/>
        <charset val="128"/>
      </rPr>
      <t>条例等</t>
    </r>
    <rPh sb="0" eb="2">
      <t>サキ</t>
    </rPh>
    <rPh sb="2" eb="4">
      <t>シク</t>
    </rPh>
    <rPh sb="4" eb="6">
      <t>チョウソン</t>
    </rPh>
    <rPh sb="9" eb="10">
      <t>カカ</t>
    </rPh>
    <rPh sb="13" eb="16">
      <t>ジョウレイトウ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</si>
</sst>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7" formatCode="0.00_ "/>
    <numFmt numFmtId="178" formatCode="0.00;&quot;▲ &quot;0.00"/>
    <numFmt numFmtId="179" formatCode="0_);[Red]\(0\)"/>
    <numFmt numFmtId="180" formatCode="0.0_ "/>
    <numFmt numFmtId="181" formatCode="0.0_);[Red]\(0.0\)"/>
    <numFmt numFmtId="182" formatCode="0.00_);[Red]\(0.00\)"/>
    <numFmt numFmtId="185" formatCode="0_ "/>
    <numFmt numFmtId="186" formatCode="#,##0.0_);[Red]\(#,##0.0\)"/>
    <numFmt numFmtId="187" formatCode="#,##0.0_ "/>
  </numFmts>
  <fonts count="69">
    <font>
      <sz val="11"/>
      <name val="ＭＳ Ｐゴシック"/>
      <family val="3"/>
      <charset val="128"/>
    </font>
    <font>
      <sz val="11"/>
      <name val="ＭＳ Ｐゴシック"/>
      <family val="3"/>
      <charset val="128"/>
    </font>
    <font>
      <u/>
      <sz val="11"/>
      <color indexed="12"/>
      <name val="ＭＳ Ｐゴシック"/>
      <family val="3"/>
      <charset val="128"/>
    </font>
    <font>
      <sz val="11"/>
      <name val="ＭＳ Ｐ明朝"/>
      <family val="1"/>
      <charset val="128"/>
    </font>
    <font>
      <sz val="6"/>
      <name val="ＭＳ Ｐゴシック"/>
      <family val="3"/>
      <charset val="128"/>
    </font>
    <font>
      <sz val="6"/>
      <name val="ＭＳ Ｐ明朝"/>
      <family val="1"/>
      <charset val="128"/>
    </font>
    <font>
      <sz val="11"/>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明朝"/>
      <family val="1"/>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theme="10"/>
      <name val="ＭＳ Ｐゴシック"/>
      <family val="3"/>
      <charset val="128"/>
    </font>
    <font>
      <sz val="9"/>
      <name val="メイリオ"/>
      <family val="3"/>
      <charset val="128"/>
    </font>
    <font>
      <sz val="10"/>
      <name val="メイリオ"/>
      <family val="3"/>
      <charset val="128"/>
    </font>
    <font>
      <b/>
      <sz val="9"/>
      <name val="メイリオ"/>
      <family val="3"/>
      <charset val="128"/>
    </font>
    <font>
      <sz val="9"/>
      <color indexed="8"/>
      <name val="メイリオ"/>
      <family val="3"/>
      <charset val="128"/>
    </font>
    <font>
      <sz val="11"/>
      <name val="メイリオ"/>
      <family val="3"/>
      <charset val="128"/>
    </font>
    <font>
      <sz val="8"/>
      <name val="メイリオ"/>
      <family val="3"/>
      <charset val="128"/>
    </font>
    <font>
      <b/>
      <sz val="9"/>
      <color indexed="8"/>
      <name val="メイリオ"/>
      <family val="3"/>
      <charset val="128"/>
    </font>
    <font>
      <sz val="9"/>
      <color rgb="FF000000"/>
      <name val="メイリオ"/>
      <family val="3"/>
      <charset val="128"/>
    </font>
    <font>
      <sz val="12"/>
      <name val="メイリオ"/>
      <family val="3"/>
      <charset val="128"/>
    </font>
    <font>
      <sz val="11"/>
      <color indexed="8"/>
      <name val="メイリオ"/>
      <family val="3"/>
      <charset val="128"/>
    </font>
    <font>
      <sz val="12"/>
      <color indexed="8"/>
      <name val="メイリオ"/>
      <family val="3"/>
      <charset val="128"/>
    </font>
    <font>
      <b/>
      <sz val="12"/>
      <color indexed="8"/>
      <name val="メイリオ"/>
      <family val="3"/>
      <charset val="128"/>
    </font>
    <font>
      <b/>
      <sz val="11"/>
      <color rgb="FFFF0000"/>
      <name val="メイリオ"/>
      <family val="3"/>
      <charset val="128"/>
    </font>
    <font>
      <sz val="10"/>
      <color theme="1"/>
      <name val="メイリオ"/>
      <family val="3"/>
      <charset val="128"/>
    </font>
    <font>
      <b/>
      <sz val="10"/>
      <color theme="1"/>
      <name val="メイリオ"/>
      <family val="3"/>
      <charset val="128"/>
    </font>
    <font>
      <b/>
      <sz val="13"/>
      <name val="メイリオ"/>
      <family val="3"/>
      <charset val="128"/>
    </font>
    <font>
      <sz val="13"/>
      <name val="メイリオ"/>
      <family val="3"/>
      <charset val="128"/>
    </font>
    <font>
      <vertAlign val="superscript"/>
      <sz val="10"/>
      <name val="メイリオ"/>
      <family val="3"/>
      <charset val="128"/>
    </font>
    <font>
      <sz val="9"/>
      <name val="ＭＳ Ｐゴシック"/>
      <family val="3"/>
      <charset val="128"/>
    </font>
    <font>
      <sz val="9"/>
      <name val="ＭＳ Ｐ明朝"/>
      <family val="1"/>
      <charset val="128"/>
    </font>
    <font>
      <b/>
      <sz val="11"/>
      <name val="メイリオ"/>
      <family val="3"/>
      <charset val="128"/>
    </font>
    <font>
      <sz val="11"/>
      <name val="ＭＳ Ｐゴシック"/>
      <family val="3"/>
    </font>
    <font>
      <u/>
      <sz val="11"/>
      <color theme="10"/>
      <name val="ＭＳ Ｐゴシック"/>
      <family val="3"/>
    </font>
    <font>
      <u/>
      <sz val="11"/>
      <color indexed="12"/>
      <name val="ＭＳ Ｐゴシック"/>
      <family val="3"/>
    </font>
    <font>
      <sz val="11"/>
      <color theme="1"/>
      <name val="Meiryo UI"/>
      <family val="2"/>
      <charset val="128"/>
    </font>
    <font>
      <b/>
      <sz val="11"/>
      <color indexed="8"/>
      <name val="メイリオ"/>
      <family val="3"/>
      <charset val="128"/>
    </font>
    <font>
      <b/>
      <sz val="14"/>
      <name val="メイリオ"/>
      <family val="3"/>
      <charset val="128"/>
    </font>
    <font>
      <sz val="11"/>
      <color rgb="FF000000"/>
      <name val="メイリオ"/>
      <family val="3"/>
      <charset val="128"/>
    </font>
    <font>
      <b/>
      <sz val="12"/>
      <color rgb="FF000000"/>
      <name val="メイリオ"/>
      <family val="3"/>
      <charset val="128"/>
    </font>
    <font>
      <b/>
      <sz val="8"/>
      <name val="メイリオ"/>
      <family val="3"/>
      <charset val="128"/>
    </font>
    <font>
      <b/>
      <sz val="20"/>
      <color rgb="FF000000"/>
      <name val="ＭＳ Ｐゴシック"/>
      <family val="3"/>
      <charset val="128"/>
    </font>
    <font>
      <b/>
      <sz val="16"/>
      <color indexed="8"/>
      <name val="メイリオ"/>
      <family val="3"/>
      <charset val="128"/>
    </font>
    <font>
      <b/>
      <sz val="12"/>
      <name val="メイリオ"/>
      <family val="3"/>
      <charset val="128"/>
    </font>
    <font>
      <b/>
      <sz val="10"/>
      <name val="メイリオ"/>
      <family val="3"/>
      <charset val="128"/>
    </font>
    <font>
      <b/>
      <sz val="10"/>
      <color rgb="FFFF0000"/>
      <name val="メイリオ"/>
      <family val="3"/>
      <charset val="128"/>
    </font>
    <font>
      <b/>
      <sz val="16"/>
      <name val="メイリオ"/>
      <family val="3"/>
      <charset val="128"/>
    </font>
    <font>
      <u/>
      <sz val="9"/>
      <name val="メイリオ"/>
      <family val="3"/>
      <charset val="128"/>
    </font>
    <font>
      <sz val="6"/>
      <name val="ＭＳ Ｐゴシック"/>
      <family val="2"/>
      <charset val="128"/>
      <scheme val="minor"/>
    </font>
    <font>
      <sz val="11"/>
      <color indexed="81"/>
      <name val="MS P ゴシック"/>
      <family val="3"/>
      <charset val="128"/>
    </font>
    <font>
      <sz val="6"/>
      <name val="ＭＳ Ｐゴシック"/>
      <family val="3"/>
    </font>
    <font>
      <b/>
      <sz val="18"/>
      <color rgb="FF000000"/>
      <name val="ＭＳ Ｐゴシック"/>
      <family val="3"/>
      <charset val="128"/>
    </font>
    <font>
      <b/>
      <sz val="14"/>
      <color rgb="FFFF0000"/>
      <name val="メイリオ"/>
      <family val="3"/>
      <charset val="128"/>
    </font>
    <font>
      <sz val="11"/>
      <name val="游ゴシック"/>
      <family val="3"/>
      <charset val="128"/>
    </font>
  </fonts>
  <fills count="37">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
      <patternFill patternType="solid">
        <fgColor rgb="FFCCFFFF"/>
        <bgColor indexed="64"/>
      </patternFill>
    </fill>
    <fill>
      <patternFill patternType="solid">
        <fgColor rgb="FFC6D5F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diagonal/>
    </border>
    <border>
      <left/>
      <right style="double">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medium">
        <color indexed="64"/>
      </top>
      <bottom/>
      <diagonal/>
    </border>
    <border>
      <left style="thin">
        <color indexed="64"/>
      </left>
      <right/>
      <top/>
      <bottom style="double">
        <color indexed="64"/>
      </bottom>
      <diagonal/>
    </border>
    <border>
      <left/>
      <right/>
      <top style="medium">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double">
        <color indexed="64"/>
      </top>
      <bottom/>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style="thin">
        <color indexed="64"/>
      </right>
      <top style="thin">
        <color indexed="64"/>
      </top>
      <bottom style="thin">
        <color indexed="8"/>
      </bottom>
      <diagonal/>
    </border>
    <border>
      <left/>
      <right/>
      <top style="thin">
        <color indexed="8"/>
      </top>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double">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right style="medium">
        <color indexed="64"/>
      </right>
      <top/>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thin">
        <color indexed="64"/>
      </left>
      <right style="thin">
        <color indexed="64"/>
      </right>
      <top style="double">
        <color indexed="64"/>
      </top>
      <bottom style="thin">
        <color indexed="64"/>
      </bottom>
      <diagonal/>
    </border>
  </borders>
  <cellStyleXfs count="73">
    <xf numFmtId="0" fontId="0" fillId="0" borderId="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9" fillId="0" borderId="0" applyNumberFormat="0" applyFill="0" applyBorder="0" applyAlignment="0" applyProtection="0">
      <alignment vertical="center"/>
    </xf>
    <xf numFmtId="0" fontId="10" fillId="27" borderId="31" applyNumberFormat="0" applyAlignment="0" applyProtection="0">
      <alignment vertical="center"/>
    </xf>
    <xf numFmtId="0" fontId="11" fillId="28" borderId="0" applyNumberFormat="0" applyBorder="0" applyAlignment="0" applyProtection="0">
      <alignment vertical="center"/>
    </xf>
    <xf numFmtId="0" fontId="6" fillId="29" borderId="32" applyNumberFormat="0" applyFont="0" applyAlignment="0" applyProtection="0">
      <alignment vertical="center"/>
    </xf>
    <xf numFmtId="0" fontId="12" fillId="0" borderId="33" applyNumberFormat="0" applyFill="0" applyAlignment="0" applyProtection="0">
      <alignment vertical="center"/>
    </xf>
    <xf numFmtId="0" fontId="13" fillId="30" borderId="0" applyNumberFormat="0" applyBorder="0" applyAlignment="0" applyProtection="0">
      <alignment vertical="center"/>
    </xf>
    <xf numFmtId="0" fontId="14" fillId="31" borderId="34" applyNumberFormat="0" applyAlignment="0" applyProtection="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0" fontId="17" fillId="0" borderId="35" applyNumberFormat="0" applyFill="0" applyAlignment="0" applyProtection="0">
      <alignment vertical="center"/>
    </xf>
    <xf numFmtId="0" fontId="18" fillId="0" borderId="36" applyNumberFormat="0" applyFill="0" applyAlignment="0" applyProtection="0">
      <alignment vertical="center"/>
    </xf>
    <xf numFmtId="0" fontId="19" fillId="0" borderId="37" applyNumberFormat="0" applyFill="0" applyAlignment="0" applyProtection="0">
      <alignment vertical="center"/>
    </xf>
    <xf numFmtId="0" fontId="19" fillId="0" borderId="0" applyNumberFormat="0" applyFill="0" applyBorder="0" applyAlignment="0" applyProtection="0">
      <alignment vertical="center"/>
    </xf>
    <xf numFmtId="0" fontId="20" fillId="0" borderId="38" applyNumberFormat="0" applyFill="0" applyAlignment="0" applyProtection="0">
      <alignment vertical="center"/>
    </xf>
    <xf numFmtId="0" fontId="21" fillId="31" borderId="39" applyNumberFormat="0" applyAlignment="0" applyProtection="0">
      <alignment vertical="center"/>
    </xf>
    <xf numFmtId="0" fontId="22" fillId="0" borderId="0" applyNumberFormat="0" applyFill="0" applyBorder="0" applyAlignment="0" applyProtection="0">
      <alignment vertical="center"/>
    </xf>
    <xf numFmtId="0" fontId="23" fillId="32" borderId="34"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6" fillId="0" borderId="0">
      <alignment vertical="center"/>
    </xf>
    <xf numFmtId="0" fontId="1" fillId="0" borderId="0">
      <alignment vertical="center"/>
    </xf>
    <xf numFmtId="0" fontId="16"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6" fillId="0" borderId="0">
      <alignment vertical="center"/>
    </xf>
    <xf numFmtId="0" fontId="24" fillId="33" borderId="0" applyNumberFormat="0" applyBorder="0" applyAlignment="0" applyProtection="0">
      <alignment vertical="center"/>
    </xf>
    <xf numFmtId="0" fontId="1" fillId="0" borderId="0"/>
    <xf numFmtId="0" fontId="25" fillId="0" borderId="0" applyNumberFormat="0" applyFill="0" applyBorder="0" applyAlignment="0" applyProtection="0"/>
    <xf numFmtId="0" fontId="1" fillId="0" borderId="0"/>
    <xf numFmtId="0" fontId="2" fillId="0" borderId="0" applyNumberFormat="0" applyFill="0" applyBorder="0" applyAlignment="0" applyProtection="0">
      <alignment vertical="top"/>
      <protection locked="0"/>
    </xf>
    <xf numFmtId="0" fontId="47" fillId="0" borderId="0"/>
    <xf numFmtId="0" fontId="48" fillId="0" borderId="0" applyNumberFormat="0" applyFill="0" applyBorder="0" applyAlignment="0" applyProtection="0">
      <alignment vertical="center"/>
    </xf>
    <xf numFmtId="0" fontId="47" fillId="0" borderId="0"/>
    <xf numFmtId="0" fontId="49" fillId="0" borderId="0" applyNumberFormat="0" applyFill="0" applyBorder="0" applyAlignment="0" applyProtection="0">
      <alignment vertical="top"/>
      <protection locked="0"/>
    </xf>
    <xf numFmtId="0" fontId="50" fillId="0" borderId="0">
      <alignment vertical="center"/>
    </xf>
    <xf numFmtId="0" fontId="25" fillId="0" borderId="0" applyNumberFormat="0" applyFill="0" applyBorder="0" applyAlignment="0" applyProtection="0">
      <alignment vertical="center"/>
    </xf>
  </cellStyleXfs>
  <cellXfs count="423">
    <xf numFmtId="0" fontId="0" fillId="0" borderId="0" xfId="0">
      <alignment vertical="center"/>
    </xf>
    <xf numFmtId="0" fontId="26" fillId="2" borderId="1" xfId="55" applyFont="1" applyFill="1" applyBorder="1" applyAlignment="1">
      <alignment horizontal="center" vertical="center" wrapText="1"/>
    </xf>
    <xf numFmtId="181" fontId="26" fillId="2" borderId="1" xfId="33" applyNumberFormat="1" applyFont="1" applyFill="1" applyBorder="1" applyAlignment="1" applyProtection="1">
      <alignment horizontal="center" vertical="center" wrapText="1"/>
    </xf>
    <xf numFmtId="182" fontId="26" fillId="2" borderId="1" xfId="55" applyNumberFormat="1" applyFont="1" applyFill="1" applyBorder="1" applyAlignment="1">
      <alignment horizontal="center" vertical="center" wrapText="1"/>
    </xf>
    <xf numFmtId="181" fontId="26" fillId="2" borderId="1" xfId="55" applyNumberFormat="1" applyFont="1" applyFill="1" applyBorder="1" applyAlignment="1">
      <alignment horizontal="center" vertical="center" wrapText="1"/>
    </xf>
    <xf numFmtId="181" fontId="26" fillId="2" borderId="6" xfId="55" applyNumberFormat="1" applyFont="1" applyFill="1" applyBorder="1" applyAlignment="1">
      <alignment horizontal="center" vertical="center" wrapText="1"/>
    </xf>
    <xf numFmtId="177" fontId="26" fillId="2" borderId="6" xfId="55" applyNumberFormat="1" applyFont="1" applyFill="1" applyBorder="1" applyAlignment="1">
      <alignment horizontal="center" vertical="center" wrapText="1"/>
    </xf>
    <xf numFmtId="0" fontId="26" fillId="2" borderId="6" xfId="55" applyFont="1" applyFill="1" applyBorder="1" applyAlignment="1">
      <alignment horizontal="center" vertical="center" wrapText="1"/>
    </xf>
    <xf numFmtId="0" fontId="26" fillId="34" borderId="0" xfId="0" applyFont="1" applyFill="1" applyProtection="1">
      <alignment vertical="center"/>
      <protection locked="0" hidden="1"/>
    </xf>
    <xf numFmtId="0" fontId="26" fillId="34" borderId="0" xfId="0" applyFont="1" applyFill="1" applyProtection="1">
      <alignment vertical="center"/>
      <protection hidden="1"/>
    </xf>
    <xf numFmtId="0" fontId="26" fillId="34" borderId="0" xfId="0" applyFont="1" applyFill="1">
      <alignment vertical="center"/>
    </xf>
    <xf numFmtId="0" fontId="35" fillId="0" borderId="0" xfId="61" applyFont="1">
      <alignment vertical="center"/>
    </xf>
    <xf numFmtId="0" fontId="39" fillId="34" borderId="0" xfId="0" applyFont="1" applyFill="1" applyAlignment="1">
      <alignment horizontal="left" vertical="center"/>
    </xf>
    <xf numFmtId="0" fontId="30" fillId="0" borderId="0" xfId="55" applyFont="1" applyProtection="1">
      <alignment vertical="center"/>
      <protection locked="0"/>
    </xf>
    <xf numFmtId="0" fontId="41" fillId="0" borderId="0" xfId="55" applyFont="1" applyAlignment="1" applyProtection="1">
      <alignment horizontal="left" vertical="center"/>
      <protection locked="0"/>
    </xf>
    <xf numFmtId="0" fontId="41" fillId="0" borderId="0" xfId="55" applyFont="1" applyAlignment="1" applyProtection="1">
      <alignment horizontal="center" vertical="center"/>
      <protection locked="0"/>
    </xf>
    <xf numFmtId="0" fontId="41" fillId="0" borderId="0" xfId="55" applyFont="1" applyProtection="1">
      <alignment vertical="center"/>
      <protection locked="0"/>
    </xf>
    <xf numFmtId="0" fontId="30" fillId="34" borderId="0" xfId="55" applyFont="1" applyFill="1" applyProtection="1">
      <alignment vertical="center"/>
      <protection locked="0"/>
    </xf>
    <xf numFmtId="0" fontId="34" fillId="0" borderId="0" xfId="55" applyFont="1" applyProtection="1">
      <alignment vertical="center"/>
      <protection locked="0"/>
    </xf>
    <xf numFmtId="0" fontId="27" fillId="0" borderId="0" xfId="55" applyFont="1" applyProtection="1">
      <alignment vertical="center"/>
      <protection locked="0"/>
    </xf>
    <xf numFmtId="49" fontId="30" fillId="0" borderId="0" xfId="55" applyNumberFormat="1" applyFont="1" applyAlignment="1" applyProtection="1">
      <alignment horizontal="center" vertical="center"/>
      <protection locked="0"/>
    </xf>
    <xf numFmtId="0" fontId="30" fillId="0" borderId="0" xfId="55" applyFont="1" applyAlignment="1" applyProtection="1">
      <alignment horizontal="center" vertical="center"/>
      <protection locked="0"/>
    </xf>
    <xf numFmtId="0" fontId="34" fillId="0" borderId="0" xfId="55" applyFont="1" applyAlignment="1" applyProtection="1">
      <alignment horizontal="left" vertical="center"/>
      <protection locked="0"/>
    </xf>
    <xf numFmtId="0" fontId="30" fillId="0" borderId="0" xfId="55" applyFont="1" applyAlignment="1" applyProtection="1">
      <alignment horizontal="left" vertical="center"/>
      <protection locked="0"/>
    </xf>
    <xf numFmtId="0" fontId="27" fillId="0" borderId="0" xfId="55" applyFont="1" applyAlignment="1" applyProtection="1">
      <alignment horizontal="left" vertical="center"/>
      <protection locked="0"/>
    </xf>
    <xf numFmtId="0" fontId="30" fillId="34" borderId="0" xfId="55" applyFont="1" applyFill="1" applyAlignment="1" applyProtection="1">
      <alignment horizontal="left" vertical="center"/>
      <protection locked="0"/>
    </xf>
    <xf numFmtId="0" fontId="27" fillId="0" borderId="0" xfId="55" applyFont="1" applyAlignment="1" applyProtection="1">
      <alignment horizontal="left" vertical="center" wrapText="1"/>
      <protection locked="0"/>
    </xf>
    <xf numFmtId="0" fontId="34" fillId="0" borderId="0" xfId="55" applyFont="1" applyAlignment="1" applyProtection="1">
      <alignment vertical="top" wrapText="1"/>
      <protection locked="0"/>
    </xf>
    <xf numFmtId="0" fontId="34" fillId="0" borderId="0" xfId="55" applyFont="1" applyAlignment="1" applyProtection="1">
      <alignment vertical="top"/>
      <protection locked="0"/>
    </xf>
    <xf numFmtId="178" fontId="26" fillId="34" borderId="51" xfId="59" applyNumberFormat="1" applyFont="1" applyFill="1" applyBorder="1" applyProtection="1">
      <alignment vertical="center"/>
      <protection locked="0"/>
    </xf>
    <xf numFmtId="0" fontId="27" fillId="34" borderId="6" xfId="55" applyFont="1" applyFill="1" applyBorder="1" applyAlignment="1">
      <alignment horizontal="centerContinuous" vertical="center" wrapText="1"/>
    </xf>
    <xf numFmtId="0" fontId="27" fillId="34" borderId="8" xfId="55" applyFont="1" applyFill="1" applyBorder="1" applyAlignment="1">
      <alignment horizontal="centerContinuous" vertical="center"/>
    </xf>
    <xf numFmtId="0" fontId="27" fillId="0" borderId="1" xfId="60" applyFont="1" applyBorder="1" applyAlignment="1">
      <alignment horizontal="center" vertical="center" wrapText="1"/>
    </xf>
    <xf numFmtId="0" fontId="27" fillId="0" borderId="18" xfId="55" applyFont="1" applyBorder="1" applyAlignment="1">
      <alignment vertical="center" wrapText="1"/>
    </xf>
    <xf numFmtId="0" fontId="30" fillId="0" borderId="0" xfId="60" applyFont="1" applyAlignment="1">
      <alignment horizontal="center" vertical="center"/>
    </xf>
    <xf numFmtId="0" fontId="27" fillId="0" borderId="20" xfId="55" applyFont="1" applyBorder="1">
      <alignment vertical="center"/>
    </xf>
    <xf numFmtId="0" fontId="30" fillId="0" borderId="14" xfId="60" applyFont="1" applyBorder="1" applyAlignment="1">
      <alignment horizontal="center" vertical="top"/>
    </xf>
    <xf numFmtId="0" fontId="27" fillId="34" borderId="4" xfId="55" applyFont="1" applyFill="1" applyBorder="1" applyAlignment="1">
      <alignment horizontal="center" vertical="center" wrapText="1"/>
    </xf>
    <xf numFmtId="0" fontId="27" fillId="34" borderId="19" xfId="55" applyFont="1" applyFill="1" applyBorder="1" applyAlignment="1">
      <alignment horizontal="center" vertical="center" wrapText="1"/>
    </xf>
    <xf numFmtId="0" fontId="30" fillId="0" borderId="0" xfId="55" applyFont="1">
      <alignment vertical="center"/>
    </xf>
    <xf numFmtId="0" fontId="34" fillId="0" borderId="14" xfId="55" applyFont="1" applyBorder="1" applyAlignment="1">
      <alignment horizontal="center" vertical="center"/>
    </xf>
    <xf numFmtId="0" fontId="30" fillId="0" borderId="0" xfId="60" applyFont="1" applyAlignment="1">
      <alignment horizontal="center" vertical="top"/>
    </xf>
    <xf numFmtId="0" fontId="30" fillId="34" borderId="14" xfId="55" applyFont="1" applyFill="1" applyBorder="1">
      <alignment vertical="center"/>
    </xf>
    <xf numFmtId="0" fontId="26" fillId="0" borderId="1" xfId="55" applyFont="1" applyBorder="1" applyAlignment="1">
      <alignment horizontal="left" vertical="top" wrapText="1"/>
    </xf>
    <xf numFmtId="0" fontId="26" fillId="0" borderId="1" xfId="55" applyFont="1" applyBorder="1" applyAlignment="1">
      <alignment horizontal="center" vertical="top" wrapText="1"/>
    </xf>
    <xf numFmtId="0" fontId="26" fillId="0" borderId="6" xfId="55" applyFont="1" applyBorder="1" applyAlignment="1">
      <alignment horizontal="centerContinuous" vertical="top" wrapText="1"/>
    </xf>
    <xf numFmtId="0" fontId="26" fillId="0" borderId="8" xfId="55" applyFont="1" applyBorder="1" applyAlignment="1">
      <alignment horizontal="centerContinuous" vertical="top" wrapText="1"/>
    </xf>
    <xf numFmtId="0" fontId="26" fillId="0" borderId="5" xfId="55" applyFont="1" applyBorder="1" applyAlignment="1">
      <alignment horizontal="centerContinuous" vertical="top" wrapText="1"/>
    </xf>
    <xf numFmtId="0" fontId="26" fillId="0" borderId="1" xfId="55" applyFont="1" applyBorder="1" applyAlignment="1">
      <alignment horizontal="centerContinuous" vertical="top" wrapText="1"/>
    </xf>
    <xf numFmtId="0" fontId="26" fillId="0" borderId="1" xfId="55" applyFont="1" applyBorder="1" applyAlignment="1">
      <alignment horizontal="centerContinuous" vertical="top"/>
    </xf>
    <xf numFmtId="0" fontId="26" fillId="0" borderId="1" xfId="55" applyFont="1" applyBorder="1" applyAlignment="1">
      <alignment vertical="top"/>
    </xf>
    <xf numFmtId="0" fontId="30" fillId="0" borderId="0" xfId="55" applyFont="1" applyAlignment="1">
      <alignment vertical="center" wrapText="1"/>
    </xf>
    <xf numFmtId="0" fontId="26" fillId="0" borderId="6" xfId="55" applyFont="1" applyBorder="1" applyAlignment="1">
      <alignment horizontal="center" vertical="top" wrapText="1"/>
    </xf>
    <xf numFmtId="0" fontId="52" fillId="0" borderId="0" xfId="55" applyFont="1" applyAlignment="1" applyProtection="1">
      <alignment horizontal="left" vertical="center"/>
      <protection locked="0"/>
    </xf>
    <xf numFmtId="180" fontId="27" fillId="0" borderId="0" xfId="55" applyNumberFormat="1" applyFont="1" applyProtection="1">
      <alignment vertical="center"/>
      <protection locked="0"/>
    </xf>
    <xf numFmtId="185" fontId="30" fillId="0" borderId="1" xfId="55" applyNumberFormat="1" applyFont="1" applyBorder="1" applyAlignment="1" applyProtection="1">
      <alignment horizontal="center" vertical="center"/>
      <protection locked="0"/>
    </xf>
    <xf numFmtId="0" fontId="57" fillId="0" borderId="0" xfId="61" applyFont="1">
      <alignment vertical="center"/>
    </xf>
    <xf numFmtId="0" fontId="35" fillId="0" borderId="59" xfId="61" applyFont="1" applyBorder="1">
      <alignment vertical="center"/>
    </xf>
    <xf numFmtId="0" fontId="35" fillId="0" borderId="60" xfId="61" applyFont="1" applyBorder="1">
      <alignment vertical="center"/>
    </xf>
    <xf numFmtId="49" fontId="35" fillId="35" borderId="60" xfId="61" applyNumberFormat="1" applyFont="1" applyFill="1" applyBorder="1" applyAlignment="1">
      <alignment horizontal="left" vertical="top" wrapText="1"/>
    </xf>
    <xf numFmtId="0" fontId="35" fillId="0" borderId="60" xfId="61" applyFont="1" applyBorder="1" applyAlignment="1">
      <alignment horizontal="left" vertical="center"/>
    </xf>
    <xf numFmtId="0" fontId="35" fillId="35" borderId="61" xfId="61" applyFont="1" applyFill="1" applyBorder="1" applyAlignment="1">
      <alignment vertical="top" wrapText="1"/>
    </xf>
    <xf numFmtId="0" fontId="26" fillId="0" borderId="0" xfId="63" applyFont="1" applyAlignment="1" applyProtection="1">
      <alignment vertical="center"/>
      <protection locked="0" hidden="1"/>
    </xf>
    <xf numFmtId="0" fontId="58" fillId="0" borderId="0" xfId="63" applyFont="1" applyAlignment="1" applyProtection="1">
      <alignment horizontal="left" vertical="center"/>
      <protection locked="0" hidden="1"/>
    </xf>
    <xf numFmtId="0" fontId="26" fillId="0" borderId="0" xfId="63" applyFont="1" applyAlignment="1" applyProtection="1">
      <alignment horizontal="left" vertical="center"/>
      <protection locked="0"/>
    </xf>
    <xf numFmtId="0" fontId="28" fillId="0" borderId="0" xfId="63" applyFont="1" applyAlignment="1" applyProtection="1">
      <alignment horizontal="left" vertical="center"/>
      <protection locked="0" hidden="1"/>
    </xf>
    <xf numFmtId="0" fontId="46" fillId="0" borderId="0" xfId="63" applyFont="1" applyAlignment="1" applyProtection="1">
      <alignment horizontal="left" vertical="center" indent="1"/>
      <protection locked="0" hidden="1"/>
    </xf>
    <xf numFmtId="0" fontId="27" fillId="0" borderId="0" xfId="63" applyFont="1" applyAlignment="1" applyProtection="1">
      <alignment horizontal="centerContinuous" vertical="center"/>
      <protection locked="0" hidden="1"/>
    </xf>
    <xf numFmtId="0" fontId="27" fillId="0" borderId="0" xfId="63" applyFont="1" applyAlignment="1" applyProtection="1">
      <alignment horizontal="left" vertical="center" indent="1"/>
      <protection locked="0" hidden="1"/>
    </xf>
    <xf numFmtId="0" fontId="59" fillId="0" borderId="0" xfId="63" applyFont="1" applyAlignment="1" applyProtection="1">
      <alignment horizontal="left" vertical="center" indent="2"/>
      <protection locked="0" hidden="1"/>
    </xf>
    <xf numFmtId="0" fontId="60" fillId="0" borderId="0" xfId="63" applyFont="1" applyAlignment="1" applyProtection="1">
      <alignment horizontal="left" vertical="center" indent="2"/>
      <protection locked="0" hidden="1"/>
    </xf>
    <xf numFmtId="0" fontId="46" fillId="0" borderId="0" xfId="63" applyFont="1" applyAlignment="1" applyProtection="1">
      <alignment vertical="center"/>
      <protection locked="0" hidden="1"/>
    </xf>
    <xf numFmtId="0" fontId="59" fillId="0" borderId="0" xfId="63" applyFont="1" applyAlignment="1" applyProtection="1">
      <alignment horizontal="left" vertical="center"/>
      <protection locked="0" hidden="1"/>
    </xf>
    <xf numFmtId="0" fontId="61" fillId="0" borderId="0" xfId="63" applyFont="1" applyAlignment="1" applyProtection="1">
      <alignment horizontal="center" vertical="center"/>
      <protection locked="0" hidden="1"/>
    </xf>
    <xf numFmtId="0" fontId="26" fillId="0" borderId="0" xfId="63" applyFont="1" applyAlignment="1" applyProtection="1">
      <alignment horizontal="center" vertical="center"/>
      <protection locked="0" hidden="1"/>
    </xf>
    <xf numFmtId="0" fontId="59" fillId="34" borderId="1" xfId="0" applyFont="1" applyFill="1" applyBorder="1" applyAlignment="1">
      <alignment horizontal="center" vertical="center" wrapText="1"/>
    </xf>
    <xf numFmtId="0" fontId="28" fillId="34" borderId="7" xfId="63" applyFont="1" applyFill="1" applyBorder="1" applyAlignment="1" applyProtection="1">
      <alignment horizontal="center" vertical="center" wrapText="1"/>
      <protection locked="0" hidden="1"/>
    </xf>
    <xf numFmtId="0" fontId="26" fillId="35" borderId="1" xfId="63" applyFont="1" applyFill="1" applyBorder="1" applyAlignment="1" applyProtection="1">
      <alignment vertical="center"/>
      <protection locked="0" hidden="1"/>
    </xf>
    <xf numFmtId="0" fontId="26" fillId="0" borderId="1" xfId="63" applyFont="1" applyBorder="1" applyAlignment="1" applyProtection="1">
      <alignment horizontal="left" vertical="center"/>
      <protection hidden="1"/>
    </xf>
    <xf numFmtId="0" fontId="26" fillId="0" borderId="1" xfId="63" applyFont="1" applyBorder="1" applyAlignment="1">
      <alignment horizontal="left" vertical="center" wrapText="1"/>
    </xf>
    <xf numFmtId="0" fontId="26" fillId="35" borderId="1" xfId="65" applyFont="1" applyFill="1" applyBorder="1" applyAlignment="1" applyProtection="1">
      <alignment horizontal="left" vertical="center" wrapText="1"/>
      <protection locked="0" hidden="1"/>
    </xf>
    <xf numFmtId="0" fontId="26" fillId="0" borderId="1" xfId="63" applyFont="1" applyBorder="1" applyAlignment="1" applyProtection="1">
      <alignment horizontal="left" vertical="center" wrapText="1"/>
      <protection locked="0" hidden="1"/>
    </xf>
    <xf numFmtId="0" fontId="26" fillId="35" borderId="1" xfId="63" applyFont="1" applyFill="1" applyBorder="1" applyAlignment="1" applyProtection="1">
      <alignment horizontal="left" vertical="center" wrapText="1"/>
      <protection locked="0" hidden="1"/>
    </xf>
    <xf numFmtId="0" fontId="26" fillId="0" borderId="1" xfId="63" applyFont="1" applyBorder="1" applyAlignment="1">
      <alignment vertical="center" wrapText="1"/>
    </xf>
    <xf numFmtId="0" fontId="26" fillId="0" borderId="0" xfId="63" applyFont="1" applyAlignment="1" applyProtection="1">
      <alignment horizontal="left" vertical="center" wrapText="1"/>
      <protection locked="0" hidden="1"/>
    </xf>
    <xf numFmtId="0" fontId="62" fillId="0" borderId="25" xfId="72" applyFont="1" applyFill="1" applyBorder="1" applyAlignment="1" applyProtection="1">
      <alignment vertical="center" wrapText="1"/>
    </xf>
    <xf numFmtId="0" fontId="26" fillId="0" borderId="1" xfId="65" applyFont="1" applyBorder="1" applyAlignment="1">
      <alignment horizontal="left" vertical="center" wrapText="1"/>
    </xf>
    <xf numFmtId="0" fontId="26" fillId="0" borderId="1" xfId="65" applyFont="1" applyBorder="1" applyAlignment="1" applyProtection="1">
      <alignment horizontal="left" vertical="center" wrapText="1"/>
      <protection locked="0" hidden="1"/>
    </xf>
    <xf numFmtId="0" fontId="26" fillId="0" borderId="1" xfId="65" applyFont="1" applyBorder="1" applyAlignment="1">
      <alignment vertical="center" wrapText="1"/>
    </xf>
    <xf numFmtId="0" fontId="26" fillId="35" borderId="1" xfId="65" applyFont="1" applyFill="1" applyBorder="1" applyAlignment="1">
      <alignment horizontal="left" vertical="center" wrapText="1"/>
    </xf>
    <xf numFmtId="0" fontId="62" fillId="0" borderId="1" xfId="66" applyFont="1" applyFill="1" applyBorder="1" applyAlignment="1" applyProtection="1">
      <alignment horizontal="left" vertical="center" wrapText="1"/>
    </xf>
    <xf numFmtId="0" fontId="25" fillId="0" borderId="1" xfId="72" applyFill="1" applyBorder="1" applyAlignment="1">
      <alignment vertical="center" wrapText="1"/>
    </xf>
    <xf numFmtId="0" fontId="25" fillId="0" borderId="65" xfId="72" applyBorder="1" applyAlignment="1">
      <alignment vertical="center" wrapText="1"/>
    </xf>
    <xf numFmtId="0" fontId="62" fillId="0" borderId="1" xfId="72" applyFont="1" applyBorder="1" applyAlignment="1">
      <alignment vertical="center" wrapText="1"/>
    </xf>
    <xf numFmtId="0" fontId="62" fillId="0" borderId="1" xfId="63" applyFont="1" applyBorder="1" applyAlignment="1">
      <alignment vertical="center" wrapText="1"/>
    </xf>
    <xf numFmtId="0" fontId="62" fillId="0" borderId="8" xfId="72" applyFont="1" applyBorder="1" applyAlignment="1">
      <alignment vertical="center" wrapText="1"/>
    </xf>
    <xf numFmtId="0" fontId="62" fillId="0" borderId="8" xfId="72" applyFont="1" applyFill="1" applyBorder="1" applyAlignment="1">
      <alignment vertical="center" wrapText="1"/>
    </xf>
    <xf numFmtId="0" fontId="62" fillId="0" borderId="8" xfId="65" applyFont="1" applyBorder="1" applyAlignment="1">
      <alignment vertical="center" wrapText="1"/>
    </xf>
    <xf numFmtId="0" fontId="62" fillId="0" borderId="8" xfId="72" applyFont="1" applyFill="1" applyBorder="1" applyAlignment="1" applyProtection="1">
      <alignment vertical="center" wrapText="1"/>
    </xf>
    <xf numFmtId="0" fontId="26" fillId="0" borderId="1" xfId="65" applyFont="1" applyBorder="1" applyAlignment="1">
      <alignment vertical="top" wrapText="1"/>
    </xf>
    <xf numFmtId="58" fontId="26" fillId="0" borderId="1" xfId="65" applyNumberFormat="1" applyFont="1" applyBorder="1" applyAlignment="1">
      <alignment horizontal="left" vertical="center" wrapText="1"/>
    </xf>
    <xf numFmtId="0" fontId="26" fillId="34" borderId="1" xfId="63" applyFont="1" applyFill="1" applyBorder="1" applyAlignment="1" applyProtection="1">
      <alignment horizontal="left" vertical="center"/>
      <protection hidden="1"/>
    </xf>
    <xf numFmtId="0" fontId="26" fillId="35" borderId="1" xfId="65" applyFont="1" applyFill="1" applyBorder="1" applyAlignment="1" applyProtection="1">
      <alignment vertical="center" wrapText="1"/>
      <protection locked="0" hidden="1"/>
    </xf>
    <xf numFmtId="0" fontId="1" fillId="0" borderId="1" xfId="65" applyBorder="1" applyAlignment="1">
      <alignment vertical="center" wrapText="1"/>
    </xf>
    <xf numFmtId="0" fontId="44" fillId="0" borderId="1" xfId="65" applyFont="1" applyBorder="1" applyAlignment="1">
      <alignment vertical="center" wrapText="1"/>
    </xf>
    <xf numFmtId="58" fontId="44" fillId="0" borderId="1" xfId="65" applyNumberFormat="1" applyFont="1" applyBorder="1" applyAlignment="1">
      <alignment vertical="center" wrapText="1"/>
    </xf>
    <xf numFmtId="0" fontId="62" fillId="0" borderId="1" xfId="65" applyFont="1" applyBorder="1" applyAlignment="1">
      <alignment vertical="center" wrapText="1"/>
    </xf>
    <xf numFmtId="0" fontId="26" fillId="35" borderId="1" xfId="63" applyFont="1" applyFill="1" applyBorder="1" applyAlignment="1" applyProtection="1">
      <alignment vertical="center" wrapText="1"/>
      <protection locked="0" hidden="1"/>
    </xf>
    <xf numFmtId="58" fontId="26" fillId="0" borderId="1" xfId="63" applyNumberFormat="1" applyFont="1" applyBorder="1" applyAlignment="1" applyProtection="1">
      <alignment vertical="center"/>
      <protection locked="0" hidden="1"/>
    </xf>
    <xf numFmtId="0" fontId="25" fillId="0" borderId="1" xfId="72" applyBorder="1" applyAlignment="1">
      <alignment vertical="center" wrapText="1"/>
    </xf>
    <xf numFmtId="0" fontId="26" fillId="0" borderId="1" xfId="65" applyFont="1" applyBorder="1" applyAlignment="1">
      <alignment horizontal="left" vertical="center" shrinkToFit="1"/>
    </xf>
    <xf numFmtId="0" fontId="25" fillId="0" borderId="8" xfId="72" applyBorder="1" applyAlignment="1">
      <alignment vertical="center" wrapText="1"/>
    </xf>
    <xf numFmtId="0" fontId="26" fillId="35" borderId="1" xfId="65" applyFont="1" applyFill="1" applyBorder="1" applyAlignment="1" applyProtection="1">
      <alignment horizontal="left" vertical="center"/>
      <protection hidden="1"/>
    </xf>
    <xf numFmtId="0" fontId="25" fillId="0" borderId="25" xfId="72" applyFill="1" applyBorder="1" applyAlignment="1" applyProtection="1">
      <alignment vertical="center" wrapText="1"/>
    </xf>
    <xf numFmtId="0" fontId="26" fillId="0" borderId="1" xfId="65" applyFont="1" applyBorder="1" applyAlignment="1">
      <alignment horizontal="left" vertical="center"/>
    </xf>
    <xf numFmtId="58" fontId="26" fillId="0" borderId="1" xfId="65" applyNumberFormat="1" applyFont="1" applyBorder="1" applyAlignment="1" applyProtection="1">
      <alignment horizontal="left" vertical="center" wrapText="1"/>
      <protection locked="0" hidden="1"/>
    </xf>
    <xf numFmtId="0" fontId="26" fillId="0" borderId="2" xfId="65" applyFont="1" applyBorder="1" applyAlignment="1">
      <alignment horizontal="left" vertical="center" wrapText="1"/>
    </xf>
    <xf numFmtId="0" fontId="26" fillId="35" borderId="2" xfId="65" applyFont="1" applyFill="1" applyBorder="1" applyAlignment="1" applyProtection="1">
      <alignment horizontal="left" vertical="center" wrapText="1"/>
      <protection locked="0" hidden="1"/>
    </xf>
    <xf numFmtId="58" fontId="26" fillId="0" borderId="2" xfId="65" applyNumberFormat="1" applyFont="1" applyBorder="1" applyAlignment="1">
      <alignment horizontal="left" vertical="center" wrapText="1"/>
    </xf>
    <xf numFmtId="0" fontId="26" fillId="0" borderId="2" xfId="65" applyFont="1" applyBorder="1" applyAlignment="1" applyProtection="1">
      <alignment horizontal="left" vertical="center" wrapText="1"/>
      <protection locked="0" hidden="1"/>
    </xf>
    <xf numFmtId="0" fontId="27" fillId="34" borderId="0" xfId="55" applyFont="1" applyFill="1" applyProtection="1">
      <alignment vertical="center"/>
      <protection locked="0"/>
    </xf>
    <xf numFmtId="0" fontId="25" fillId="0" borderId="62" xfId="72" applyFill="1" applyBorder="1" applyAlignment="1">
      <alignment vertical="center" wrapText="1"/>
    </xf>
    <xf numFmtId="0" fontId="25" fillId="0" borderId="62" xfId="72" applyFill="1" applyBorder="1" applyAlignment="1" applyProtection="1">
      <alignment vertical="center" wrapText="1"/>
    </xf>
    <xf numFmtId="0" fontId="58" fillId="0" borderId="0" xfId="63" applyFont="1" applyAlignment="1" applyProtection="1">
      <alignment horizontal="left" vertical="center" indent="1"/>
      <protection locked="0" hidden="1"/>
    </xf>
    <xf numFmtId="0" fontId="67" fillId="0" borderId="0" xfId="63" applyFont="1" applyAlignment="1" applyProtection="1">
      <alignment vertical="center"/>
      <protection locked="0" hidden="1"/>
    </xf>
    <xf numFmtId="0" fontId="25" fillId="0" borderId="0" xfId="72" applyAlignment="1" applyProtection="1">
      <alignment vertical="center"/>
      <protection locked="0" hidden="1"/>
    </xf>
    <xf numFmtId="0" fontId="25" fillId="0" borderId="3" xfId="72" applyFill="1" applyBorder="1" applyAlignment="1" applyProtection="1">
      <alignment vertical="center" wrapText="1"/>
    </xf>
    <xf numFmtId="0" fontId="25" fillId="0" borderId="62" xfId="72" applyBorder="1" applyAlignment="1">
      <alignment vertical="center" wrapText="1"/>
    </xf>
    <xf numFmtId="0" fontId="25" fillId="0" borderId="1" xfId="72" applyFill="1" applyBorder="1" applyAlignment="1" applyProtection="1">
      <alignment vertical="center" wrapText="1"/>
    </xf>
    <xf numFmtId="0" fontId="25" fillId="0" borderId="63" xfId="72" applyFill="1" applyBorder="1" applyAlignment="1" applyProtection="1">
      <alignment vertical="center" wrapText="1"/>
    </xf>
    <xf numFmtId="0" fontId="25" fillId="0" borderId="64" xfId="72" applyBorder="1" applyAlignment="1">
      <alignment vertical="center" wrapText="1"/>
    </xf>
    <xf numFmtId="0" fontId="26" fillId="0" borderId="0" xfId="63" applyFont="1" applyAlignment="1" applyProtection="1">
      <alignment vertical="top"/>
      <protection locked="0" hidden="1"/>
    </xf>
    <xf numFmtId="0" fontId="25" fillId="0" borderId="1" xfId="72" applyFill="1" applyBorder="1" applyAlignment="1">
      <alignment vertical="top" wrapText="1"/>
    </xf>
    <xf numFmtId="0" fontId="25" fillId="0" borderId="1" xfId="72" applyBorder="1" applyAlignment="1">
      <alignment vertical="top" wrapText="1"/>
    </xf>
    <xf numFmtId="0" fontId="25" fillId="0" borderId="8" xfId="72" applyFill="1" applyBorder="1" applyAlignment="1">
      <alignment vertical="center" wrapText="1"/>
    </xf>
    <xf numFmtId="0" fontId="25" fillId="0" borderId="0" xfId="72" applyFill="1" applyBorder="1" applyAlignment="1">
      <alignment vertical="center" wrapText="1"/>
    </xf>
    <xf numFmtId="0" fontId="25" fillId="0" borderId="8" xfId="72" applyFill="1" applyBorder="1" applyAlignment="1" applyProtection="1">
      <alignment vertical="center" wrapText="1"/>
    </xf>
    <xf numFmtId="0" fontId="25" fillId="0" borderId="44" xfId="72" applyFill="1" applyBorder="1" applyAlignment="1" applyProtection="1">
      <alignment vertical="center" wrapText="1"/>
    </xf>
    <xf numFmtId="0" fontId="25" fillId="0" borderId="0" xfId="72" applyFill="1" applyBorder="1" applyAlignment="1" applyProtection="1">
      <alignment vertical="center" wrapText="1"/>
    </xf>
    <xf numFmtId="0" fontId="25" fillId="0" borderId="18" xfId="72" applyFill="1" applyBorder="1" applyAlignment="1" applyProtection="1">
      <alignment vertical="center" wrapText="1"/>
    </xf>
    <xf numFmtId="0" fontId="25" fillId="0" borderId="25" xfId="72" applyBorder="1" applyAlignment="1">
      <alignment vertical="center" wrapText="1"/>
    </xf>
    <xf numFmtId="0" fontId="25" fillId="0" borderId="25" xfId="72" applyFill="1" applyBorder="1" applyAlignment="1">
      <alignment vertical="center" wrapText="1"/>
    </xf>
    <xf numFmtId="0" fontId="25" fillId="0" borderId="0" xfId="72" applyBorder="1" applyAlignment="1" applyProtection="1">
      <alignment vertical="center" wrapText="1"/>
      <protection locked="0" hidden="1"/>
    </xf>
    <xf numFmtId="0" fontId="25" fillId="0" borderId="25" xfId="72" applyBorder="1" applyAlignment="1" applyProtection="1">
      <alignment vertical="center" wrapText="1"/>
      <protection locked="0" hidden="1"/>
    </xf>
    <xf numFmtId="0" fontId="25" fillId="0" borderId="8" xfId="72" applyBorder="1" applyAlignment="1" applyProtection="1">
      <alignment vertical="center" wrapText="1"/>
      <protection locked="0" hidden="1"/>
    </xf>
    <xf numFmtId="0" fontId="25" fillId="0" borderId="25" xfId="72" applyBorder="1" applyAlignment="1">
      <alignment vertical="top" wrapText="1"/>
    </xf>
    <xf numFmtId="0" fontId="25" fillId="0" borderId="25" xfId="72" applyFill="1" applyBorder="1" applyAlignment="1" applyProtection="1">
      <alignment vertical="center" wrapText="1"/>
      <protection locked="0" hidden="1"/>
    </xf>
    <xf numFmtId="0" fontId="25" fillId="0" borderId="1" xfId="72" applyBorder="1" applyAlignment="1" applyProtection="1">
      <alignment vertical="center" wrapText="1"/>
      <protection locked="0" hidden="1"/>
    </xf>
    <xf numFmtId="0" fontId="25" fillId="0" borderId="18" xfId="72" applyBorder="1" applyAlignment="1">
      <alignment vertical="center" wrapText="1"/>
    </xf>
    <xf numFmtId="0" fontId="26" fillId="36" borderId="1" xfId="63" applyFont="1" applyFill="1" applyBorder="1" applyAlignment="1" applyProtection="1">
      <alignment vertical="center"/>
      <protection locked="0" hidden="1"/>
    </xf>
    <xf numFmtId="0" fontId="26" fillId="36" borderId="1" xfId="63" applyFont="1" applyFill="1" applyBorder="1" applyAlignment="1" applyProtection="1">
      <alignment horizontal="left" vertical="top" wrapText="1"/>
      <protection locked="0" hidden="1"/>
    </xf>
    <xf numFmtId="0" fontId="27" fillId="0" borderId="0" xfId="55" applyFont="1" applyAlignment="1" applyProtection="1">
      <alignment vertical="center" shrinkToFit="1"/>
      <protection locked="0"/>
    </xf>
    <xf numFmtId="0" fontId="30" fillId="0" borderId="0" xfId="55" applyFont="1" applyAlignment="1" applyProtection="1">
      <alignment vertical="center" shrinkToFit="1"/>
      <protection locked="0"/>
    </xf>
    <xf numFmtId="0" fontId="34" fillId="0" borderId="6" xfId="55" applyFont="1" applyBorder="1" applyAlignment="1">
      <alignment horizontal="center" vertical="center"/>
    </xf>
    <xf numFmtId="0" fontId="34" fillId="0" borderId="8" xfId="55" applyFont="1" applyBorder="1" applyAlignment="1">
      <alignment horizontal="center" vertical="center"/>
    </xf>
    <xf numFmtId="0" fontId="42" fillId="0" borderId="0" xfId="55" applyFont="1" applyProtection="1">
      <alignment vertical="center"/>
      <protection locked="0"/>
    </xf>
    <xf numFmtId="0" fontId="30" fillId="0" borderId="0" xfId="55" applyFont="1" applyProtection="1">
      <alignment vertical="center"/>
      <protection locked="0"/>
    </xf>
    <xf numFmtId="0" fontId="27" fillId="0" borderId="17" xfId="55" applyFont="1" applyBorder="1" applyAlignment="1">
      <alignment horizontal="center" vertical="center" wrapText="1"/>
    </xf>
    <xf numFmtId="0" fontId="27" fillId="0" borderId="11" xfId="55" applyFont="1" applyBorder="1" applyAlignment="1">
      <alignment horizontal="center" vertical="center" wrapText="1"/>
    </xf>
    <xf numFmtId="0" fontId="27" fillId="0" borderId="2" xfId="55" applyFont="1" applyBorder="1" applyAlignment="1">
      <alignment horizontal="center" vertical="center" wrapText="1"/>
    </xf>
    <xf numFmtId="0" fontId="27" fillId="0" borderId="4" xfId="55" applyFont="1" applyBorder="1" applyAlignment="1">
      <alignment horizontal="center" vertical="center" wrapText="1"/>
    </xf>
    <xf numFmtId="0" fontId="27" fillId="0" borderId="3" xfId="55" applyFont="1" applyBorder="1" applyAlignment="1">
      <alignment horizontal="center" vertical="center" wrapText="1"/>
    </xf>
    <xf numFmtId="0" fontId="27" fillId="0" borderId="2" xfId="55" applyFont="1" applyBorder="1" applyAlignment="1">
      <alignment horizontal="center" vertical="top" wrapText="1"/>
    </xf>
    <xf numFmtId="0" fontId="27" fillId="0" borderId="4" xfId="55" applyFont="1" applyBorder="1" applyAlignment="1">
      <alignment horizontal="center" vertical="top" wrapText="1"/>
    </xf>
    <xf numFmtId="0" fontId="27" fillId="0" borderId="3" xfId="55" applyFont="1" applyBorder="1" applyAlignment="1">
      <alignment horizontal="center" vertical="top" wrapText="1"/>
    </xf>
    <xf numFmtId="0" fontId="30" fillId="0" borderId="2" xfId="55" applyFont="1" applyBorder="1" applyAlignment="1">
      <alignment horizontal="center" vertical="center" wrapText="1"/>
    </xf>
    <xf numFmtId="0" fontId="30" fillId="0" borderId="4" xfId="55" applyFont="1" applyBorder="1" applyAlignment="1">
      <alignment horizontal="center" vertical="center" wrapText="1"/>
    </xf>
    <xf numFmtId="0" fontId="30" fillId="0" borderId="3" xfId="55" applyFont="1" applyBorder="1" applyAlignment="1">
      <alignment horizontal="center" vertical="center" wrapText="1"/>
    </xf>
    <xf numFmtId="0" fontId="27" fillId="0" borderId="18" xfId="55" applyFont="1" applyBorder="1" applyAlignment="1">
      <alignment horizontal="center" vertical="center" wrapText="1"/>
    </xf>
    <xf numFmtId="0" fontId="27" fillId="0" borderId="12" xfId="55" applyFont="1" applyBorder="1" applyAlignment="1">
      <alignment horizontal="center" vertical="center" wrapText="1"/>
    </xf>
    <xf numFmtId="0" fontId="27" fillId="0" borderId="20" xfId="55" applyFont="1" applyBorder="1" applyAlignment="1">
      <alignment horizontal="center" vertical="center" wrapText="1"/>
    </xf>
    <xf numFmtId="0" fontId="27" fillId="0" borderId="4" xfId="55" applyFont="1" applyBorder="1" applyAlignment="1">
      <alignment horizontal="center" vertical="center"/>
    </xf>
    <xf numFmtId="0" fontId="34" fillId="0" borderId="2" xfId="55" applyFont="1" applyBorder="1" applyAlignment="1">
      <alignment horizontal="center" vertical="center" wrapText="1"/>
    </xf>
    <xf numFmtId="0" fontId="34" fillId="0" borderId="4" xfId="55" applyFont="1" applyBorder="1" applyAlignment="1">
      <alignment horizontal="center" vertical="center" wrapText="1"/>
    </xf>
    <xf numFmtId="0" fontId="34" fillId="0" borderId="17" xfId="55" applyFont="1" applyBorder="1" applyAlignment="1">
      <alignment horizontal="center" vertical="center" wrapText="1"/>
    </xf>
    <xf numFmtId="0" fontId="34" fillId="0" borderId="18" xfId="55" applyFont="1" applyBorder="1" applyAlignment="1">
      <alignment horizontal="center" vertical="center" wrapText="1"/>
    </xf>
    <xf numFmtId="0" fontId="34" fillId="0" borderId="12" xfId="55" applyFont="1" applyBorder="1" applyAlignment="1">
      <alignment horizontal="center" vertical="center" wrapText="1"/>
    </xf>
    <xf numFmtId="0" fontId="34" fillId="0" borderId="20" xfId="55" applyFont="1" applyBorder="1" applyAlignment="1">
      <alignment horizontal="center" vertical="center" wrapText="1"/>
    </xf>
    <xf numFmtId="0" fontId="30" fillId="0" borderId="17" xfId="55" applyFont="1" applyBorder="1" applyAlignment="1">
      <alignment horizontal="center" vertical="center" wrapText="1"/>
    </xf>
    <xf numFmtId="0" fontId="30" fillId="0" borderId="11" xfId="55" applyFont="1" applyBorder="1" applyAlignment="1">
      <alignment horizontal="center" vertical="center" wrapText="1"/>
    </xf>
    <xf numFmtId="179" fontId="27" fillId="0" borderId="2" xfId="55" applyNumberFormat="1" applyFont="1" applyBorder="1" applyAlignment="1">
      <alignment horizontal="center" vertical="center" wrapText="1"/>
    </xf>
    <xf numFmtId="179" fontId="27" fillId="0" borderId="4" xfId="55" applyNumberFormat="1" applyFont="1" applyBorder="1" applyAlignment="1">
      <alignment horizontal="center" vertical="center" wrapText="1"/>
    </xf>
    <xf numFmtId="179" fontId="27" fillId="0" borderId="3" xfId="55" applyNumberFormat="1" applyFont="1" applyBorder="1" applyAlignment="1">
      <alignment horizontal="center" vertical="center" wrapText="1"/>
    </xf>
    <xf numFmtId="0" fontId="34" fillId="0" borderId="6" xfId="55" applyFont="1" applyBorder="1" applyAlignment="1">
      <alignment horizontal="center" vertical="center" wrapText="1"/>
    </xf>
    <xf numFmtId="0" fontId="34" fillId="0" borderId="8" xfId="55" applyFont="1" applyBorder="1" applyAlignment="1">
      <alignment horizontal="center" vertical="center" wrapText="1"/>
    </xf>
    <xf numFmtId="0" fontId="34" fillId="0" borderId="5" xfId="55" applyFont="1" applyBorder="1" applyAlignment="1">
      <alignment horizontal="center" vertical="center"/>
    </xf>
    <xf numFmtId="0" fontId="30" fillId="0" borderId="2" xfId="55" applyFont="1" applyBorder="1" applyAlignment="1">
      <alignment horizontal="center" vertical="center" textRotation="255"/>
    </xf>
    <xf numFmtId="0" fontId="30" fillId="0" borderId="4" xfId="55" applyFont="1" applyBorder="1" applyAlignment="1">
      <alignment horizontal="center" vertical="center" textRotation="255"/>
    </xf>
    <xf numFmtId="0" fontId="30" fillId="0" borderId="3" xfId="55" applyFont="1" applyBorder="1" applyAlignment="1">
      <alignment horizontal="center" vertical="center" textRotation="255"/>
    </xf>
    <xf numFmtId="0" fontId="30" fillId="0" borderId="4" xfId="0" applyFont="1" applyBorder="1" applyAlignment="1">
      <alignment horizontal="center" vertical="center" wrapText="1"/>
    </xf>
    <xf numFmtId="0" fontId="30" fillId="0" borderId="3" xfId="0" applyFont="1" applyBorder="1" applyAlignment="1">
      <alignment horizontal="center" vertical="center" wrapText="1"/>
    </xf>
    <xf numFmtId="0" fontId="34" fillId="0" borderId="2" xfId="55" applyFont="1" applyBorder="1" applyAlignment="1">
      <alignment horizontal="center" vertical="center"/>
    </xf>
    <xf numFmtId="0" fontId="34" fillId="0" borderId="4" xfId="55" applyFont="1" applyBorder="1" applyAlignment="1">
      <alignment horizontal="center" vertical="center"/>
    </xf>
    <xf numFmtId="0" fontId="34" fillId="0" borderId="3" xfId="55" applyFont="1" applyBorder="1" applyAlignment="1">
      <alignment horizontal="center" vertical="center"/>
    </xf>
    <xf numFmtId="0" fontId="34" fillId="0" borderId="17" xfId="55" applyFont="1" applyBorder="1" applyAlignment="1">
      <alignment horizontal="center" vertical="center"/>
    </xf>
    <xf numFmtId="0" fontId="34" fillId="0" borderId="18" xfId="55" applyFont="1" applyBorder="1" applyAlignment="1">
      <alignment horizontal="center" vertical="center"/>
    </xf>
    <xf numFmtId="0" fontId="34" fillId="0" borderId="9" xfId="0" applyFont="1" applyBorder="1" applyAlignment="1">
      <alignment horizontal="center" vertical="center"/>
    </xf>
    <xf numFmtId="0" fontId="34" fillId="0" borderId="11" xfId="0" applyFont="1" applyBorder="1" applyAlignment="1">
      <alignment horizontal="center" vertical="center"/>
    </xf>
    <xf numFmtId="0" fontId="34" fillId="0" borderId="0" xfId="0" applyFont="1" applyAlignment="1">
      <alignment horizontal="center" vertical="center"/>
    </xf>
    <xf numFmtId="0" fontId="34" fillId="0" borderId="19" xfId="0" applyFont="1" applyBorder="1" applyAlignment="1">
      <alignment horizontal="center" vertical="center"/>
    </xf>
    <xf numFmtId="0" fontId="34" fillId="0" borderId="12" xfId="0" applyFont="1" applyBorder="1" applyAlignment="1">
      <alignment horizontal="center" vertical="center"/>
    </xf>
    <xf numFmtId="0" fontId="34" fillId="0" borderId="20" xfId="0" applyFont="1" applyBorder="1" applyAlignment="1">
      <alignment horizontal="center" vertical="center"/>
    </xf>
    <xf numFmtId="0" fontId="34" fillId="0" borderId="14" xfId="0" applyFont="1" applyBorder="1" applyAlignment="1">
      <alignment horizontal="center" vertical="center"/>
    </xf>
    <xf numFmtId="179" fontId="31" fillId="0" borderId="2" xfId="55" applyNumberFormat="1" applyFont="1" applyBorder="1" applyAlignment="1">
      <alignment horizontal="center" vertical="center" wrapText="1"/>
    </xf>
    <xf numFmtId="179" fontId="31" fillId="0" borderId="4" xfId="55" applyNumberFormat="1" applyFont="1" applyBorder="1" applyAlignment="1">
      <alignment horizontal="center" vertical="center" wrapText="1"/>
    </xf>
    <xf numFmtId="179" fontId="31" fillId="0" borderId="3" xfId="55" applyNumberFormat="1" applyFont="1" applyBorder="1" applyAlignment="1">
      <alignment horizontal="center" vertical="center" wrapText="1"/>
    </xf>
    <xf numFmtId="0" fontId="30" fillId="0" borderId="2" xfId="55" applyFont="1" applyBorder="1" applyAlignment="1">
      <alignment horizontal="center" vertical="center"/>
    </xf>
    <xf numFmtId="0" fontId="30" fillId="0" borderId="4" xfId="55" applyFont="1" applyBorder="1" applyAlignment="1">
      <alignment horizontal="center" vertical="center"/>
    </xf>
    <xf numFmtId="0" fontId="30" fillId="0" borderId="3" xfId="55" applyFont="1" applyBorder="1" applyAlignment="1">
      <alignment horizontal="center" vertical="center"/>
    </xf>
    <xf numFmtId="0" fontId="31" fillId="34" borderId="2" xfId="55" applyFont="1" applyFill="1" applyBorder="1" applyAlignment="1">
      <alignment horizontal="center" vertical="center" wrapText="1"/>
    </xf>
    <xf numFmtId="0" fontId="31" fillId="34" borderId="3" xfId="55" applyFont="1" applyFill="1" applyBorder="1" applyAlignment="1">
      <alignment horizontal="center" vertical="center" wrapText="1"/>
    </xf>
    <xf numFmtId="0" fontId="31" fillId="34" borderId="4" xfId="55" applyFont="1" applyFill="1" applyBorder="1" applyAlignment="1">
      <alignment horizontal="center" vertical="top" wrapText="1"/>
    </xf>
    <xf numFmtId="0" fontId="31" fillId="34" borderId="3" xfId="55" applyFont="1" applyFill="1" applyBorder="1" applyAlignment="1">
      <alignment horizontal="center" vertical="top" wrapText="1"/>
    </xf>
    <xf numFmtId="0" fontId="27" fillId="34" borderId="2" xfId="55" applyFont="1" applyFill="1" applyBorder="1" applyAlignment="1">
      <alignment horizontal="center" vertical="center" wrapText="1"/>
    </xf>
    <xf numFmtId="0" fontId="27" fillId="34" borderId="4" xfId="55" applyFont="1" applyFill="1" applyBorder="1" applyAlignment="1">
      <alignment horizontal="center" vertical="center" wrapText="1"/>
    </xf>
    <xf numFmtId="0" fontId="27" fillId="34" borderId="3" xfId="55" applyFont="1" applyFill="1" applyBorder="1" applyAlignment="1">
      <alignment horizontal="center" vertical="center" wrapText="1"/>
    </xf>
    <xf numFmtId="0" fontId="29" fillId="34" borderId="0" xfId="59" applyFont="1" applyFill="1">
      <alignment vertical="center"/>
    </xf>
    <xf numFmtId="0" fontId="51" fillId="34" borderId="0" xfId="0" applyFont="1" applyFill="1" applyAlignment="1" applyProtection="1">
      <alignment horizontal="left" vertical="center"/>
      <protection locked="0"/>
    </xf>
    <xf numFmtId="0" fontId="29" fillId="34" borderId="0" xfId="59" applyFont="1" applyFill="1" applyProtection="1">
      <alignment vertical="center"/>
      <protection locked="0"/>
    </xf>
    <xf numFmtId="0" fontId="32" fillId="34" borderId="0" xfId="59" applyFont="1" applyFill="1" applyProtection="1">
      <alignment vertical="center"/>
      <protection locked="0"/>
    </xf>
    <xf numFmtId="0" fontId="26" fillId="34" borderId="6" xfId="56" applyFont="1" applyFill="1" applyBorder="1" applyAlignment="1" applyProtection="1">
      <alignment horizontal="center" vertical="center"/>
      <protection locked="0"/>
    </xf>
    <xf numFmtId="0" fontId="26" fillId="34" borderId="5" xfId="56" applyFont="1" applyFill="1" applyBorder="1" applyAlignment="1" applyProtection="1">
      <alignment horizontal="center" vertical="center"/>
      <protection locked="0"/>
    </xf>
    <xf numFmtId="0" fontId="26" fillId="34" borderId="1" xfId="56" applyFont="1" applyFill="1" applyBorder="1" applyAlignment="1" applyProtection="1">
      <alignment horizontal="center" vertical="center"/>
      <protection locked="0" hidden="1"/>
    </xf>
    <xf numFmtId="0" fontId="26" fillId="34" borderId="1" xfId="59" applyFont="1" applyFill="1" applyBorder="1" applyAlignment="1" applyProtection="1">
      <alignment horizontal="center" vertical="center" wrapText="1"/>
      <protection locked="0"/>
    </xf>
    <xf numFmtId="0" fontId="26" fillId="34" borderId="1" xfId="0" applyFont="1" applyFill="1" applyBorder="1" applyAlignment="1" applyProtection="1">
      <alignment horizontal="center" vertical="center" wrapText="1"/>
      <protection locked="0"/>
    </xf>
    <xf numFmtId="0" fontId="26" fillId="34" borderId="5" xfId="59" applyFont="1" applyFill="1" applyBorder="1" applyAlignment="1" applyProtection="1">
      <alignment horizontal="center" vertical="center" wrapText="1"/>
      <protection locked="0"/>
    </xf>
    <xf numFmtId="0" fontId="26" fillId="34" borderId="3" xfId="0" applyFont="1" applyFill="1" applyBorder="1" applyAlignment="1" applyProtection="1">
      <alignment horizontal="center" vertical="center"/>
      <protection locked="0"/>
    </xf>
    <xf numFmtId="49" fontId="26" fillId="34" borderId="3" xfId="59" applyNumberFormat="1" applyFont="1" applyFill="1" applyBorder="1" applyProtection="1">
      <alignment vertical="center"/>
      <protection locked="0"/>
    </xf>
    <xf numFmtId="49" fontId="26" fillId="34" borderId="14" xfId="59" applyNumberFormat="1" applyFont="1" applyFill="1" applyBorder="1" applyProtection="1">
      <alignment vertical="center"/>
      <protection locked="0"/>
    </xf>
    <xf numFmtId="0" fontId="26" fillId="34" borderId="1" xfId="0" applyFont="1" applyFill="1" applyBorder="1" applyAlignment="1" applyProtection="1">
      <alignment horizontal="center" vertical="center"/>
      <protection locked="0"/>
    </xf>
    <xf numFmtId="178" fontId="26" fillId="34" borderId="1" xfId="59" applyNumberFormat="1" applyFont="1" applyFill="1" applyBorder="1" applyProtection="1">
      <alignment vertical="center"/>
      <protection locked="0"/>
    </xf>
    <xf numFmtId="49" fontId="26" fillId="34" borderId="1" xfId="59" applyNumberFormat="1" applyFont="1" applyFill="1" applyBorder="1" applyProtection="1">
      <alignment vertical="center"/>
      <protection locked="0"/>
    </xf>
    <xf numFmtId="178" fontId="26" fillId="34" borderId="5" xfId="59" applyNumberFormat="1" applyFont="1" applyFill="1" applyBorder="1" applyProtection="1">
      <alignment vertical="center"/>
      <protection locked="0"/>
    </xf>
    <xf numFmtId="0" fontId="26" fillId="34" borderId="2" xfId="0" applyFont="1" applyFill="1" applyBorder="1" applyAlignment="1" applyProtection="1">
      <alignment horizontal="center" vertical="center"/>
      <protection locked="0"/>
    </xf>
    <xf numFmtId="49" fontId="26" fillId="34" borderId="22" xfId="59" applyNumberFormat="1" applyFont="1" applyFill="1" applyBorder="1" applyAlignment="1" applyProtection="1">
      <alignment horizontal="center" vertical="center" wrapText="1"/>
      <protection locked="0"/>
    </xf>
    <xf numFmtId="49" fontId="26" fillId="34" borderId="23" xfId="59" applyNumberFormat="1" applyFont="1" applyFill="1" applyBorder="1" applyAlignment="1" applyProtection="1">
      <alignment horizontal="center" vertical="center" wrapText="1"/>
      <protection locked="0"/>
    </xf>
    <xf numFmtId="49" fontId="26" fillId="34" borderId="24" xfId="59" applyNumberFormat="1" applyFont="1" applyFill="1" applyBorder="1" applyAlignment="1" applyProtection="1">
      <alignment horizontal="center" vertical="center" wrapText="1"/>
      <protection locked="0"/>
    </xf>
    <xf numFmtId="49" fontId="26" fillId="34" borderId="25" xfId="59" applyNumberFormat="1" applyFont="1" applyFill="1" applyBorder="1" applyAlignment="1" applyProtection="1">
      <alignment horizontal="center" vertical="center" wrapText="1"/>
      <protection locked="0"/>
    </xf>
    <xf numFmtId="49" fontId="26" fillId="34" borderId="2" xfId="59" applyNumberFormat="1" applyFont="1" applyFill="1" applyBorder="1" applyProtection="1">
      <alignment vertical="center"/>
      <protection locked="0"/>
    </xf>
    <xf numFmtId="49" fontId="26" fillId="34" borderId="44" xfId="59" applyNumberFormat="1" applyFont="1" applyFill="1" applyBorder="1" applyAlignment="1" applyProtection="1">
      <alignment horizontal="center" vertical="center" wrapText="1"/>
      <protection locked="0"/>
    </xf>
    <xf numFmtId="178" fontId="26" fillId="34" borderId="2" xfId="59" applyNumberFormat="1" applyFont="1" applyFill="1" applyBorder="1" applyProtection="1">
      <alignment vertical="center"/>
      <protection locked="0"/>
    </xf>
    <xf numFmtId="0" fontId="26" fillId="34" borderId="11" xfId="59" applyFont="1" applyFill="1" applyBorder="1" applyAlignment="1" applyProtection="1">
      <alignment horizontal="center" vertical="center" textRotation="255"/>
      <protection locked="0"/>
    </xf>
    <xf numFmtId="0" fontId="26" fillId="34" borderId="1" xfId="0" applyFont="1" applyFill="1" applyBorder="1" applyAlignment="1" applyProtection="1">
      <alignment horizontal="center" vertical="center" shrinkToFit="1"/>
      <protection locked="0"/>
    </xf>
    <xf numFmtId="178" fontId="26" fillId="34" borderId="6" xfId="59" applyNumberFormat="1" applyFont="1" applyFill="1" applyBorder="1" applyProtection="1">
      <alignment vertical="center"/>
      <protection locked="0"/>
    </xf>
    <xf numFmtId="0" fontId="26" fillId="34" borderId="1" xfId="0" applyFont="1" applyFill="1" applyBorder="1" applyAlignment="1" applyProtection="1">
      <alignment horizontal="center" vertical="center" wrapText="1" shrinkToFit="1"/>
      <protection locked="0"/>
    </xf>
    <xf numFmtId="178" fontId="26" fillId="34" borderId="51" xfId="59" applyNumberFormat="1" applyFont="1" applyFill="1" applyBorder="1" applyAlignment="1" applyProtection="1">
      <alignment vertical="center" wrapText="1"/>
      <protection locked="0"/>
    </xf>
    <xf numFmtId="0" fontId="26" fillId="34" borderId="4" xfId="59" applyFont="1" applyFill="1" applyBorder="1" applyAlignment="1" applyProtection="1">
      <alignment horizontal="center" vertical="center" textRotation="255"/>
      <protection locked="0"/>
    </xf>
    <xf numFmtId="0" fontId="26" fillId="34" borderId="1" xfId="0" applyFont="1" applyFill="1" applyBorder="1" applyAlignment="1" applyProtection="1">
      <alignment horizontal="center" vertical="center"/>
      <protection locked="0"/>
    </xf>
    <xf numFmtId="178" fontId="26" fillId="34" borderId="3" xfId="59" applyNumberFormat="1" applyFont="1" applyFill="1" applyBorder="1" applyProtection="1">
      <alignment vertical="center"/>
      <protection locked="0"/>
    </xf>
    <xf numFmtId="0" fontId="68" fillId="34" borderId="1" xfId="0" applyFont="1" applyFill="1" applyBorder="1">
      <alignment vertical="center"/>
    </xf>
    <xf numFmtId="177" fontId="26" fillId="34" borderId="3" xfId="59" applyNumberFormat="1" applyFont="1" applyFill="1" applyBorder="1" applyProtection="1">
      <alignment vertical="center"/>
      <protection locked="0"/>
    </xf>
    <xf numFmtId="0" fontId="29" fillId="34" borderId="1" xfId="59" applyFont="1" applyFill="1" applyBorder="1" applyAlignment="1" applyProtection="1">
      <alignment horizontal="center" vertical="center"/>
      <protection locked="0"/>
    </xf>
    <xf numFmtId="0" fontId="26" fillId="34" borderId="3" xfId="59" applyFont="1" applyFill="1" applyBorder="1" applyAlignment="1" applyProtection="1">
      <alignment horizontal="center" vertical="center" textRotation="255"/>
      <protection locked="0"/>
    </xf>
    <xf numFmtId="0" fontId="26" fillId="34" borderId="0" xfId="59" applyFont="1" applyFill="1">
      <alignment vertical="center"/>
    </xf>
    <xf numFmtId="0" fontId="26" fillId="34" borderId="0" xfId="59" applyFont="1" applyFill="1" applyProtection="1">
      <alignment vertical="center"/>
      <protection locked="0"/>
    </xf>
    <xf numFmtId="0" fontId="26" fillId="34" borderId="0" xfId="0" applyFont="1" applyFill="1" applyAlignment="1" applyProtection="1">
      <alignment horizontal="right" vertical="top"/>
      <protection locked="0"/>
    </xf>
    <xf numFmtId="0" fontId="26" fillId="34" borderId="17" xfId="0" applyFont="1" applyFill="1" applyBorder="1" applyAlignment="1" applyProtection="1">
      <alignment horizontal="left" vertical="center" wrapText="1"/>
      <protection locked="0"/>
    </xf>
    <xf numFmtId="0" fontId="26" fillId="34" borderId="0" xfId="0" applyFont="1" applyFill="1" applyAlignment="1" applyProtection="1">
      <alignment horizontal="left" vertical="center" wrapText="1"/>
      <protection locked="0"/>
    </xf>
    <xf numFmtId="0" fontId="26" fillId="34" borderId="9" xfId="0" applyFont="1" applyFill="1" applyBorder="1" applyAlignment="1" applyProtection="1">
      <alignment horizontal="left" vertical="center" wrapText="1"/>
      <protection locked="0"/>
    </xf>
    <xf numFmtId="0" fontId="26" fillId="34" borderId="0" xfId="0" applyFont="1" applyFill="1" applyAlignment="1" applyProtection="1">
      <alignment horizontal="left" vertical="center"/>
      <protection locked="0"/>
    </xf>
    <xf numFmtId="0" fontId="26" fillId="34" borderId="11" xfId="0" applyFont="1" applyFill="1" applyBorder="1" applyAlignment="1" applyProtection="1">
      <alignment horizontal="left" vertical="center" wrapText="1"/>
      <protection locked="0"/>
    </xf>
    <xf numFmtId="0" fontId="26" fillId="34" borderId="19" xfId="0" applyFont="1" applyFill="1" applyBorder="1" applyAlignment="1" applyProtection="1">
      <alignment horizontal="left" vertical="center" wrapText="1"/>
      <protection locked="0"/>
    </xf>
    <xf numFmtId="0" fontId="26" fillId="34" borderId="0" xfId="0" applyFont="1" applyFill="1" applyProtection="1">
      <alignment vertical="center"/>
      <protection locked="0"/>
    </xf>
    <xf numFmtId="0" fontId="26" fillId="34" borderId="11" xfId="59" applyFont="1" applyFill="1" applyBorder="1" applyAlignment="1" applyProtection="1">
      <alignment horizontal="left" vertical="center" wrapText="1"/>
      <protection locked="0"/>
    </xf>
    <xf numFmtId="0" fontId="26" fillId="34" borderId="12" xfId="0" applyFont="1" applyFill="1" applyBorder="1" applyAlignment="1" applyProtection="1">
      <alignment horizontal="left" vertical="center" wrapText="1"/>
      <protection locked="0"/>
    </xf>
    <xf numFmtId="0" fontId="26" fillId="34" borderId="20" xfId="0" applyFont="1" applyFill="1" applyBorder="1" applyAlignment="1" applyProtection="1">
      <alignment horizontal="left" vertical="center" wrapText="1"/>
      <protection locked="0"/>
    </xf>
    <xf numFmtId="0" fontId="26" fillId="34" borderId="14" xfId="0" applyFont="1" applyFill="1" applyBorder="1" applyAlignment="1" applyProtection="1">
      <alignment horizontal="left" vertical="center" wrapText="1"/>
      <protection locked="0"/>
    </xf>
    <xf numFmtId="0" fontId="29" fillId="34" borderId="0" xfId="0" applyFont="1" applyFill="1" applyAlignment="1" applyProtection="1">
      <alignment horizontal="left" vertical="center"/>
      <protection locked="0"/>
    </xf>
    <xf numFmtId="0" fontId="46" fillId="34" borderId="0" xfId="0" applyFont="1" applyFill="1" applyAlignment="1" applyProtection="1">
      <alignment horizontal="left" vertical="center"/>
      <protection locked="0"/>
    </xf>
    <xf numFmtId="0" fontId="26" fillId="34" borderId="0" xfId="57" applyFont="1" applyFill="1" applyAlignment="1" applyProtection="1">
      <alignment horizontal="left" vertical="center" wrapText="1"/>
      <protection locked="0"/>
    </xf>
    <xf numFmtId="0" fontId="26" fillId="34" borderId="0" xfId="56" applyFont="1" applyFill="1" applyProtection="1">
      <alignment vertical="center"/>
      <protection locked="0"/>
    </xf>
    <xf numFmtId="0" fontId="26" fillId="34" borderId="0" xfId="58" applyFont="1" applyFill="1" applyProtection="1">
      <alignment vertical="center"/>
      <protection locked="0"/>
    </xf>
    <xf numFmtId="0" fontId="55" fillId="34" borderId="48" xfId="56" applyFont="1" applyFill="1" applyBorder="1" applyAlignment="1">
      <alignment horizontal="left" vertical="center" wrapText="1"/>
    </xf>
    <xf numFmtId="0" fontId="55" fillId="34" borderId="26" xfId="56" applyFont="1" applyFill="1" applyBorder="1" applyAlignment="1">
      <alignment horizontal="center" vertical="top" wrapText="1"/>
    </xf>
    <xf numFmtId="0" fontId="31" fillId="34" borderId="10" xfId="56" applyFont="1" applyFill="1" applyBorder="1" applyAlignment="1">
      <alignment vertical="center" wrapText="1"/>
    </xf>
    <xf numFmtId="0" fontId="31" fillId="34" borderId="47" xfId="56" applyFont="1" applyFill="1" applyBorder="1" applyAlignment="1">
      <alignment horizontal="center" vertical="center" wrapText="1"/>
    </xf>
    <xf numFmtId="0" fontId="31" fillId="34" borderId="28" xfId="56" applyFont="1" applyFill="1" applyBorder="1" applyAlignment="1">
      <alignment horizontal="center" vertical="center" wrapText="1"/>
    </xf>
    <xf numFmtId="0" fontId="31" fillId="34" borderId="10" xfId="56" applyFont="1" applyFill="1" applyBorder="1" applyAlignment="1">
      <alignment horizontal="center" vertical="center" wrapText="1"/>
    </xf>
    <xf numFmtId="0" fontId="31" fillId="34" borderId="28" xfId="60" applyFont="1" applyFill="1" applyBorder="1" applyAlignment="1">
      <alignment horizontal="center" vertical="center" wrapText="1"/>
    </xf>
    <xf numFmtId="0" fontId="31" fillId="34" borderId="10" xfId="60" applyFont="1" applyFill="1" applyBorder="1" applyAlignment="1">
      <alignment horizontal="center" vertical="center"/>
    </xf>
    <xf numFmtId="0" fontId="31" fillId="34" borderId="28" xfId="0" applyFont="1" applyFill="1" applyBorder="1" applyAlignment="1">
      <alignment horizontal="center" vertical="center" wrapText="1"/>
    </xf>
    <xf numFmtId="0" fontId="31" fillId="34" borderId="52" xfId="0" applyFont="1" applyFill="1" applyBorder="1" applyAlignment="1">
      <alignment horizontal="center" vertical="center"/>
    </xf>
    <xf numFmtId="0" fontId="55" fillId="34" borderId="49" xfId="56" applyFont="1" applyFill="1" applyBorder="1" applyAlignment="1">
      <alignment horizontal="left" vertical="center" wrapText="1"/>
    </xf>
    <xf numFmtId="0" fontId="55" fillId="34" borderId="11" xfId="56" applyFont="1" applyFill="1" applyBorder="1" applyAlignment="1">
      <alignment horizontal="center" vertical="top" wrapText="1"/>
    </xf>
    <xf numFmtId="0" fontId="31" fillId="34" borderId="29" xfId="56" applyFont="1" applyFill="1" applyBorder="1" applyAlignment="1">
      <alignment horizontal="center" vertical="center" wrapText="1"/>
    </xf>
    <xf numFmtId="0" fontId="31" fillId="34" borderId="45" xfId="56" applyFont="1" applyFill="1" applyBorder="1" applyAlignment="1">
      <alignment horizontal="center" vertical="center" wrapText="1"/>
    </xf>
    <xf numFmtId="0" fontId="31" fillId="34" borderId="2" xfId="56" applyFont="1" applyFill="1" applyBorder="1" applyAlignment="1">
      <alignment horizontal="center" vertical="center" wrapText="1"/>
    </xf>
    <xf numFmtId="0" fontId="31" fillId="34" borderId="14" xfId="60" applyFont="1" applyFill="1" applyBorder="1" applyAlignment="1">
      <alignment horizontal="center" vertical="center"/>
    </xf>
    <xf numFmtId="0" fontId="31" fillId="34" borderId="57" xfId="60" applyFont="1" applyFill="1" applyBorder="1" applyAlignment="1">
      <alignment horizontal="center" vertical="center"/>
    </xf>
    <xf numFmtId="0" fontId="31" fillId="34" borderId="53" xfId="0" applyFont="1" applyFill="1" applyBorder="1" applyAlignment="1">
      <alignment horizontal="center" vertical="center"/>
    </xf>
    <xf numFmtId="0" fontId="55" fillId="34" borderId="50" xfId="56" applyFont="1" applyFill="1" applyBorder="1" applyAlignment="1">
      <alignment horizontal="left" vertical="center" wrapText="1"/>
    </xf>
    <xf numFmtId="0" fontId="55" fillId="34" borderId="27" xfId="56" applyFont="1" applyFill="1" applyBorder="1" applyAlignment="1">
      <alignment horizontal="center" vertical="top" wrapText="1"/>
    </xf>
    <xf numFmtId="0" fontId="31" fillId="34" borderId="30" xfId="56" applyFont="1" applyFill="1" applyBorder="1" applyAlignment="1">
      <alignment horizontal="center" vertical="center" wrapText="1"/>
    </xf>
    <xf numFmtId="0" fontId="31" fillId="34" borderId="46" xfId="56" applyFont="1" applyFill="1" applyBorder="1" applyAlignment="1">
      <alignment horizontal="center" vertical="center" wrapText="1"/>
    </xf>
    <xf numFmtId="0" fontId="31" fillId="34" borderId="13" xfId="56" applyFont="1" applyFill="1" applyBorder="1" applyAlignment="1">
      <alignment horizontal="center" vertical="center" wrapText="1"/>
    </xf>
    <xf numFmtId="0" fontId="31" fillId="34" borderId="54" xfId="0" applyFont="1" applyFill="1" applyBorder="1" applyAlignment="1">
      <alignment horizontal="center" vertical="center"/>
    </xf>
    <xf numFmtId="0" fontId="31" fillId="34" borderId="58" xfId="0" applyFont="1" applyFill="1" applyBorder="1" applyAlignment="1">
      <alignment horizontal="center" vertical="center"/>
    </xf>
    <xf numFmtId="0" fontId="31" fillId="34" borderId="56" xfId="0" applyFont="1" applyFill="1" applyBorder="1" applyAlignment="1">
      <alignment horizontal="center" vertical="center"/>
    </xf>
    <xf numFmtId="0" fontId="31" fillId="34" borderId="55" xfId="0" applyFont="1" applyFill="1" applyBorder="1" applyAlignment="1">
      <alignment horizontal="center" vertical="center"/>
    </xf>
    <xf numFmtId="180" fontId="44" fillId="34" borderId="1" xfId="57" applyNumberFormat="1" applyFont="1" applyFill="1" applyBorder="1" applyAlignment="1" applyProtection="1">
      <alignment horizontal="center" vertical="center" wrapText="1"/>
      <protection hidden="1"/>
    </xf>
    <xf numFmtId="180" fontId="45" fillId="34" borderId="1" xfId="60" applyNumberFormat="1" applyFont="1" applyFill="1" applyBorder="1" applyAlignment="1" applyProtection="1">
      <alignment horizontal="center" vertical="center" wrapText="1"/>
      <protection hidden="1"/>
    </xf>
    <xf numFmtId="0" fontId="26" fillId="34" borderId="11" xfId="0" applyFont="1" applyFill="1" applyBorder="1">
      <alignment vertical="center"/>
    </xf>
    <xf numFmtId="49" fontId="26" fillId="34" borderId="0" xfId="57" applyNumberFormat="1" applyFont="1" applyFill="1" applyAlignment="1">
      <alignment horizontal="left" vertical="center"/>
    </xf>
    <xf numFmtId="0" fontId="26" fillId="34" borderId="18" xfId="0" applyFont="1" applyFill="1" applyBorder="1" applyAlignment="1">
      <alignment horizontal="left" vertical="center" wrapText="1"/>
    </xf>
    <xf numFmtId="0" fontId="26" fillId="34" borderId="9" xfId="0" applyFont="1" applyFill="1" applyBorder="1" applyAlignment="1">
      <alignment horizontal="left" vertical="center" wrapText="1"/>
    </xf>
    <xf numFmtId="0" fontId="26" fillId="34" borderId="11" xfId="58" applyFont="1" applyFill="1" applyBorder="1">
      <alignment vertical="center"/>
    </xf>
    <xf numFmtId="0" fontId="26" fillId="34" borderId="11" xfId="58" applyFont="1" applyFill="1" applyBorder="1" applyAlignment="1">
      <alignment horizontal="left" vertical="center" wrapText="1"/>
    </xf>
    <xf numFmtId="0" fontId="26" fillId="34" borderId="0" xfId="0" applyFont="1" applyFill="1" applyAlignment="1">
      <alignment horizontal="left" vertical="center" wrapText="1"/>
    </xf>
    <xf numFmtId="0" fontId="26" fillId="34" borderId="19" xfId="0" applyFont="1" applyFill="1" applyBorder="1" applyAlignment="1">
      <alignment horizontal="left" vertical="center" wrapText="1"/>
    </xf>
    <xf numFmtId="0" fontId="26" fillId="34" borderId="0" xfId="58" applyFont="1" applyFill="1">
      <alignment vertical="center"/>
    </xf>
    <xf numFmtId="0" fontId="26" fillId="34" borderId="12" xfId="58" applyFont="1" applyFill="1" applyBorder="1" applyAlignment="1">
      <alignment horizontal="left" vertical="center" wrapText="1"/>
    </xf>
    <xf numFmtId="0" fontId="26" fillId="34" borderId="20" xfId="0" applyFont="1" applyFill="1" applyBorder="1" applyAlignment="1">
      <alignment horizontal="left" vertical="center" wrapText="1"/>
    </xf>
    <xf numFmtId="0" fontId="26" fillId="34" borderId="14" xfId="0" applyFont="1" applyFill="1" applyBorder="1" applyAlignment="1">
      <alignment horizontal="left" vertical="center" wrapText="1"/>
    </xf>
    <xf numFmtId="0" fontId="26" fillId="34" borderId="1" xfId="60" applyFont="1" applyFill="1" applyBorder="1" applyAlignment="1">
      <alignment horizontal="center" vertical="top" wrapText="1"/>
    </xf>
    <xf numFmtId="0" fontId="26" fillId="34" borderId="1" xfId="60" applyFont="1" applyFill="1" applyBorder="1" applyAlignment="1">
      <alignment horizontal="center" vertical="center"/>
    </xf>
    <xf numFmtId="0" fontId="26" fillId="34" borderId="0" xfId="60" applyFont="1" applyFill="1">
      <alignment vertical="center"/>
    </xf>
    <xf numFmtId="0" fontId="26" fillId="34" borderId="1" xfId="60" applyFont="1" applyFill="1" applyBorder="1">
      <alignment vertical="center"/>
    </xf>
    <xf numFmtId="0" fontId="26" fillId="34" borderId="1" xfId="60" applyFont="1" applyFill="1" applyBorder="1" applyAlignment="1">
      <alignment horizontal="center" vertical="center"/>
    </xf>
    <xf numFmtId="49" fontId="26" fillId="34" borderId="1" xfId="59" applyNumberFormat="1" applyFont="1" applyFill="1" applyBorder="1" applyAlignment="1" applyProtection="1">
      <alignment horizontal="center" vertical="center" wrapText="1"/>
      <protection locked="0"/>
    </xf>
    <xf numFmtId="181" fontId="26" fillId="34" borderId="1" xfId="59" applyNumberFormat="1" applyFont="1" applyFill="1" applyBorder="1" applyAlignment="1" applyProtection="1">
      <alignment horizontal="center" vertical="center" wrapText="1"/>
      <protection locked="0"/>
    </xf>
    <xf numFmtId="180" fontId="26" fillId="34" borderId="1" xfId="59" applyNumberFormat="1" applyFont="1" applyFill="1" applyBorder="1" applyAlignment="1" applyProtection="1">
      <alignment horizontal="center" vertical="center" wrapText="1"/>
      <protection locked="0"/>
    </xf>
    <xf numFmtId="0" fontId="26" fillId="34" borderId="1" xfId="60" applyFont="1" applyFill="1" applyBorder="1" applyAlignment="1" applyProtection="1">
      <alignment horizontal="center" vertical="center"/>
      <protection locked="0"/>
    </xf>
    <xf numFmtId="0" fontId="26" fillId="34" borderId="1" xfId="60" applyFont="1" applyFill="1" applyBorder="1" applyAlignment="1" applyProtection="1">
      <alignment horizontal="center" vertical="center" wrapText="1"/>
      <protection locked="0"/>
    </xf>
    <xf numFmtId="0" fontId="28" fillId="34" borderId="1" xfId="58" applyFont="1" applyFill="1" applyBorder="1" applyAlignment="1">
      <alignment horizontal="center" vertical="center"/>
    </xf>
    <xf numFmtId="0" fontId="26" fillId="34" borderId="0" xfId="0" applyFont="1" applyFill="1" applyAlignment="1" applyProtection="1">
      <alignment vertical="center" textRotation="255"/>
      <protection locked="0"/>
    </xf>
    <xf numFmtId="179" fontId="26" fillId="34" borderId="0" xfId="0" applyNumberFormat="1" applyFont="1" applyFill="1" applyProtection="1">
      <alignment vertical="center"/>
      <protection locked="0"/>
    </xf>
    <xf numFmtId="0" fontId="26" fillId="34" borderId="2" xfId="0" applyFont="1" applyFill="1" applyBorder="1" applyAlignment="1" applyProtection="1">
      <alignment horizontal="center" vertical="center" textRotation="255"/>
      <protection locked="0" hidden="1"/>
    </xf>
    <xf numFmtId="0" fontId="26" fillId="34" borderId="1" xfId="0" applyFont="1" applyFill="1" applyBorder="1" applyAlignment="1" applyProtection="1">
      <alignment horizontal="center" vertical="center" textRotation="255" wrapText="1"/>
      <protection locked="0" hidden="1"/>
    </xf>
    <xf numFmtId="0" fontId="26" fillId="34" borderId="2" xfId="0" applyFont="1" applyFill="1" applyBorder="1" applyAlignment="1" applyProtection="1">
      <alignment horizontal="center" vertical="center" wrapText="1"/>
      <protection locked="0" hidden="1"/>
    </xf>
    <xf numFmtId="0" fontId="26" fillId="34" borderId="6" xfId="0" applyFont="1" applyFill="1" applyBorder="1" applyAlignment="1" applyProtection="1">
      <alignment horizontal="centerContinuous" vertical="center" wrapText="1"/>
      <protection locked="0" hidden="1"/>
    </xf>
    <xf numFmtId="0" fontId="26" fillId="34" borderId="8" xfId="0" applyFont="1" applyFill="1" applyBorder="1" applyAlignment="1" applyProtection="1">
      <alignment horizontal="centerContinuous" vertical="center" wrapText="1"/>
      <protection locked="0" hidden="1"/>
    </xf>
    <xf numFmtId="0" fontId="26" fillId="34" borderId="5" xfId="0" applyFont="1" applyFill="1" applyBorder="1" applyAlignment="1" applyProtection="1">
      <alignment horizontal="centerContinuous" vertical="center" wrapText="1"/>
      <protection locked="0" hidden="1"/>
    </xf>
    <xf numFmtId="0" fontId="26" fillId="34" borderId="1" xfId="0" applyFont="1" applyFill="1" applyBorder="1" applyAlignment="1" applyProtection="1">
      <alignment horizontal="centerContinuous" vertical="center" wrapText="1"/>
      <protection locked="0" hidden="1"/>
    </xf>
    <xf numFmtId="0" fontId="26" fillId="34" borderId="4" xfId="0" applyFont="1" applyFill="1" applyBorder="1" applyAlignment="1" applyProtection="1">
      <alignment horizontal="center" vertical="center" textRotation="255"/>
      <protection locked="0" hidden="1"/>
    </xf>
    <xf numFmtId="0" fontId="26" fillId="34" borderId="4" xfId="0" applyFont="1" applyFill="1" applyBorder="1" applyAlignment="1" applyProtection="1">
      <alignment horizontal="center" vertical="center" wrapText="1"/>
      <protection locked="0" hidden="1"/>
    </xf>
    <xf numFmtId="179" fontId="26" fillId="34" borderId="16" xfId="0" applyNumberFormat="1" applyFont="1" applyFill="1" applyBorder="1" applyAlignment="1" applyProtection="1">
      <alignment horizontal="center" vertical="center" wrapText="1"/>
      <protection locked="0" hidden="1"/>
    </xf>
    <xf numFmtId="0" fontId="26" fillId="34" borderId="3" xfId="0" applyFont="1" applyFill="1" applyBorder="1" applyAlignment="1" applyProtection="1">
      <alignment horizontal="centerContinuous" vertical="center" wrapText="1"/>
      <protection locked="0" hidden="1"/>
    </xf>
    <xf numFmtId="0" fontId="26" fillId="34" borderId="0" xfId="0" applyFont="1" applyFill="1" applyAlignment="1" applyProtection="1">
      <alignment horizontal="centerContinuous" vertical="center"/>
      <protection locked="0"/>
    </xf>
    <xf numFmtId="0" fontId="26" fillId="34" borderId="43" xfId="0" applyFont="1" applyFill="1" applyBorder="1" applyAlignment="1" applyProtection="1">
      <alignment horizontal="centerContinuous" vertical="center"/>
      <protection locked="0"/>
    </xf>
    <xf numFmtId="0" fontId="26" fillId="34" borderId="3" xfId="0" applyFont="1" applyFill="1" applyBorder="1" applyAlignment="1" applyProtection="1">
      <alignment horizontal="center" vertical="center" textRotation="255"/>
      <protection locked="0" hidden="1"/>
    </xf>
    <xf numFmtId="0" fontId="26" fillId="34" borderId="3" xfId="0" applyFont="1" applyFill="1" applyBorder="1" applyAlignment="1" applyProtection="1">
      <alignment horizontal="center" vertical="center" wrapText="1"/>
      <protection locked="0" hidden="1"/>
    </xf>
    <xf numFmtId="179" fontId="26" fillId="34" borderId="1" xfId="0" applyNumberFormat="1" applyFont="1" applyFill="1" applyBorder="1" applyAlignment="1" applyProtection="1">
      <alignment horizontal="center" vertical="center" wrapText="1"/>
      <protection locked="0" hidden="1"/>
    </xf>
    <xf numFmtId="0" fontId="26" fillId="34" borderId="0" xfId="0" applyFont="1" applyFill="1" applyAlignment="1" applyProtection="1">
      <alignment horizontal="center" vertical="center" wrapText="1"/>
      <protection locked="0" hidden="1"/>
    </xf>
    <xf numFmtId="0" fontId="26" fillId="34" borderId="7" xfId="0" applyFont="1" applyFill="1" applyBorder="1" applyAlignment="1" applyProtection="1">
      <alignment horizontal="center" vertical="center"/>
      <protection locked="0" hidden="1"/>
    </xf>
    <xf numFmtId="0" fontId="26" fillId="34" borderId="2" xfId="0" applyFont="1" applyFill="1" applyBorder="1" applyAlignment="1" applyProtection="1">
      <alignment horizontal="center" vertical="center" textRotation="255" wrapText="1"/>
      <protection locked="0"/>
    </xf>
    <xf numFmtId="49" fontId="26" fillId="34" borderId="1" xfId="0" applyNumberFormat="1" applyFont="1" applyFill="1" applyBorder="1" applyAlignment="1" applyProtection="1">
      <alignment horizontal="center" vertical="center" wrapText="1"/>
      <protection locked="0"/>
    </xf>
    <xf numFmtId="185" fontId="33" fillId="34" borderId="1" xfId="0" applyNumberFormat="1" applyFont="1" applyFill="1" applyBorder="1" applyAlignment="1" applyProtection="1">
      <alignment horizontal="center" vertical="center" shrinkToFit="1"/>
      <protection locked="0"/>
    </xf>
    <xf numFmtId="187" fontId="33" fillId="34" borderId="1" xfId="0" applyNumberFormat="1" applyFont="1" applyFill="1" applyBorder="1" applyAlignment="1" applyProtection="1">
      <alignment horizontal="center" vertical="center" shrinkToFit="1"/>
      <protection locked="0"/>
    </xf>
    <xf numFmtId="0" fontId="0" fillId="34" borderId="4" xfId="0" applyFill="1" applyBorder="1" applyAlignment="1" applyProtection="1">
      <alignment horizontal="center" vertical="center" textRotation="255" wrapText="1"/>
      <protection locked="0"/>
    </xf>
    <xf numFmtId="180" fontId="26" fillId="34" borderId="0" xfId="0" applyNumberFormat="1" applyFont="1" applyFill="1" applyProtection="1">
      <alignment vertical="center"/>
      <protection locked="0"/>
    </xf>
    <xf numFmtId="0" fontId="0" fillId="34" borderId="3" xfId="0" applyFill="1" applyBorder="1" applyAlignment="1" applyProtection="1">
      <alignment horizontal="center" vertical="center" textRotation="255" wrapText="1"/>
      <protection locked="0"/>
    </xf>
    <xf numFmtId="179" fontId="33" fillId="34" borderId="1" xfId="0" applyNumberFormat="1" applyFont="1" applyFill="1" applyBorder="1" applyAlignment="1">
      <alignment horizontal="center" vertical="center" shrinkToFit="1"/>
    </xf>
    <xf numFmtId="181" fontId="33" fillId="34" borderId="1" xfId="0" applyNumberFormat="1" applyFont="1" applyFill="1" applyBorder="1" applyAlignment="1">
      <alignment horizontal="center" vertical="center" shrinkToFit="1"/>
    </xf>
    <xf numFmtId="186" fontId="33" fillId="34" borderId="1" xfId="0" applyNumberFormat="1" applyFont="1" applyFill="1" applyBorder="1" applyAlignment="1">
      <alignment horizontal="center" vertical="center" shrinkToFit="1"/>
    </xf>
    <xf numFmtId="0" fontId="26" fillId="34" borderId="2" xfId="0" applyFont="1" applyFill="1" applyBorder="1" applyAlignment="1" applyProtection="1">
      <alignment horizontal="center" vertical="center" textRotation="255"/>
      <protection locked="0"/>
    </xf>
    <xf numFmtId="0" fontId="33" fillId="34" borderId="1" xfId="0" applyFont="1" applyFill="1" applyBorder="1" applyAlignment="1" applyProtection="1">
      <alignment horizontal="center" vertical="center" shrinkToFit="1"/>
      <protection locked="0"/>
    </xf>
    <xf numFmtId="179" fontId="33" fillId="34" borderId="1" xfId="0" applyNumberFormat="1" applyFont="1" applyFill="1" applyBorder="1" applyAlignment="1" applyProtection="1">
      <alignment horizontal="center" vertical="center" shrinkToFit="1"/>
      <protection locked="0"/>
    </xf>
    <xf numFmtId="0" fontId="0" fillId="34" borderId="4" xfId="0" applyFill="1" applyBorder="1" applyAlignment="1" applyProtection="1">
      <alignment horizontal="center" vertical="center" textRotation="255"/>
      <protection locked="0"/>
    </xf>
    <xf numFmtId="0" fontId="0" fillId="34" borderId="3" xfId="0" applyFill="1" applyBorder="1" applyAlignment="1" applyProtection="1">
      <alignment horizontal="center" vertical="center" textRotation="255"/>
      <protection locked="0"/>
    </xf>
    <xf numFmtId="0" fontId="26" fillId="34" borderId="4" xfId="0" applyFont="1" applyFill="1" applyBorder="1" applyAlignment="1" applyProtection="1">
      <alignment horizontal="center" vertical="center" textRotation="255" wrapText="1"/>
      <protection locked="0"/>
    </xf>
    <xf numFmtId="0" fontId="26" fillId="34" borderId="3" xfId="0" applyFont="1" applyFill="1" applyBorder="1" applyAlignment="1" applyProtection="1">
      <alignment horizontal="center" vertical="center" textRotation="255" wrapText="1"/>
      <protection locked="0"/>
    </xf>
    <xf numFmtId="181" fontId="33" fillId="34" borderId="1" xfId="0" applyNumberFormat="1" applyFont="1" applyFill="1" applyBorder="1" applyAlignment="1" applyProtection="1">
      <alignment horizontal="center" vertical="center" shrinkToFit="1"/>
      <protection locked="0"/>
    </xf>
    <xf numFmtId="186" fontId="33" fillId="34" borderId="1" xfId="0" applyNumberFormat="1" applyFont="1" applyFill="1" applyBorder="1" applyAlignment="1" applyProtection="1">
      <alignment horizontal="center" vertical="center" shrinkToFit="1"/>
      <protection locked="0"/>
    </xf>
    <xf numFmtId="0" fontId="26" fillId="34" borderId="3" xfId="0" applyFont="1" applyFill="1" applyBorder="1" applyAlignment="1" applyProtection="1">
      <alignment horizontal="center" vertical="center" wrapText="1"/>
      <protection locked="0"/>
    </xf>
    <xf numFmtId="0" fontId="26" fillId="34" borderId="13" xfId="0" applyFont="1" applyFill="1" applyBorder="1" applyAlignment="1" applyProtection="1">
      <alignment horizontal="center" vertical="center" wrapText="1"/>
      <protection locked="0" hidden="1"/>
    </xf>
    <xf numFmtId="0" fontId="0" fillId="34" borderId="13" xfId="0" applyFill="1" applyBorder="1" applyAlignment="1" applyProtection="1">
      <alignment horizontal="center" vertical="center" textRotation="255" wrapText="1"/>
      <protection locked="0"/>
    </xf>
    <xf numFmtId="0" fontId="26" fillId="34" borderId="15" xfId="0" applyFont="1" applyFill="1" applyBorder="1" applyAlignment="1" applyProtection="1">
      <alignment horizontal="center" vertical="center" wrapText="1"/>
      <protection locked="0"/>
    </xf>
    <xf numFmtId="0" fontId="26" fillId="34" borderId="40" xfId="0" applyFont="1" applyFill="1" applyBorder="1" applyAlignment="1" applyProtection="1">
      <alignment horizontal="center" vertical="center"/>
      <protection locked="0"/>
    </xf>
    <xf numFmtId="0" fontId="26" fillId="34" borderId="41" xfId="0" applyFont="1" applyFill="1" applyBorder="1" applyAlignment="1" applyProtection="1">
      <alignment horizontal="center" vertical="center"/>
      <protection locked="0"/>
    </xf>
    <xf numFmtId="49" fontId="26" fillId="34" borderId="3" xfId="0" applyNumberFormat="1" applyFont="1" applyFill="1" applyBorder="1" applyAlignment="1" applyProtection="1">
      <alignment horizontal="center" vertical="center" wrapText="1"/>
      <protection locked="0"/>
    </xf>
    <xf numFmtId="179" fontId="33" fillId="34" borderId="3" xfId="0" applyNumberFormat="1" applyFont="1" applyFill="1" applyBorder="1" applyAlignment="1" applyProtection="1">
      <alignment horizontal="center" vertical="center" shrinkToFit="1"/>
      <protection locked="0"/>
    </xf>
    <xf numFmtId="181" fontId="33" fillId="34" borderId="3" xfId="0" applyNumberFormat="1" applyFont="1" applyFill="1" applyBorder="1" applyAlignment="1" applyProtection="1">
      <alignment horizontal="center" vertical="center" shrinkToFit="1"/>
      <protection locked="0"/>
    </xf>
    <xf numFmtId="0" fontId="26" fillId="34" borderId="19" xfId="0" applyFont="1" applyFill="1" applyBorder="1" applyAlignment="1" applyProtection="1">
      <alignment horizontal="center" vertical="center"/>
      <protection locked="0"/>
    </xf>
    <xf numFmtId="0" fontId="26" fillId="34" borderId="42" xfId="0" applyFont="1" applyFill="1" applyBorder="1" applyAlignment="1" applyProtection="1">
      <alignment horizontal="center" vertical="center"/>
      <protection locked="0"/>
    </xf>
    <xf numFmtId="0" fontId="26" fillId="34" borderId="14" xfId="0" applyFont="1" applyFill="1" applyBorder="1" applyAlignment="1" applyProtection="1">
      <alignment horizontal="center" vertical="center"/>
      <protection locked="0"/>
    </xf>
    <xf numFmtId="0" fontId="26" fillId="34" borderId="21" xfId="0" applyFont="1" applyFill="1" applyBorder="1" applyAlignment="1" applyProtection="1">
      <alignment horizontal="center" vertical="center"/>
      <protection locked="0"/>
    </xf>
    <xf numFmtId="0" fontId="26" fillId="34" borderId="8" xfId="0" applyFont="1" applyFill="1" applyBorder="1" applyProtection="1">
      <alignment vertical="center"/>
      <protection locked="0"/>
    </xf>
    <xf numFmtId="0" fontId="26" fillId="34" borderId="2" xfId="0" applyFont="1" applyFill="1" applyBorder="1" applyProtection="1">
      <alignment vertical="center"/>
      <protection locked="0"/>
    </xf>
    <xf numFmtId="179" fontId="26" fillId="34" borderId="6" xfId="0" applyNumberFormat="1" applyFont="1" applyFill="1" applyBorder="1" applyProtection="1">
      <alignment vertical="center"/>
      <protection locked="0"/>
    </xf>
    <xf numFmtId="179" fontId="26" fillId="34" borderId="8" xfId="0" applyNumberFormat="1" applyFont="1" applyFill="1" applyBorder="1" applyProtection="1">
      <alignment vertical="center"/>
      <protection locked="0"/>
    </xf>
    <xf numFmtId="0" fontId="26" fillId="34" borderId="18" xfId="0" applyFont="1" applyFill="1" applyBorder="1" applyProtection="1">
      <alignment vertical="center"/>
      <protection locked="0"/>
    </xf>
    <xf numFmtId="0" fontId="26" fillId="34" borderId="5" xfId="0" applyFont="1" applyFill="1" applyBorder="1" applyProtection="1">
      <alignment vertical="center"/>
      <protection locked="0"/>
    </xf>
    <xf numFmtId="0" fontId="26" fillId="34" borderId="0" xfId="0" applyFont="1" applyFill="1" applyAlignment="1" applyProtection="1">
      <alignment horizontal="center" vertical="center" wrapText="1"/>
      <protection locked="0"/>
    </xf>
    <xf numFmtId="0" fontId="26" fillId="34" borderId="0" xfId="0" applyFont="1" applyFill="1" applyAlignment="1" applyProtection="1">
      <alignment horizontal="center" vertical="center"/>
      <protection locked="0"/>
    </xf>
    <xf numFmtId="179" fontId="26" fillId="34" borderId="6" xfId="0" applyNumberFormat="1" applyFont="1" applyFill="1" applyBorder="1" applyAlignment="1" applyProtection="1">
      <alignment horizontal="center" vertical="center" wrapText="1"/>
      <protection locked="0"/>
    </xf>
    <xf numFmtId="0" fontId="26" fillId="34" borderId="8" xfId="0" applyFont="1" applyFill="1" applyBorder="1" applyAlignment="1" applyProtection="1">
      <alignment horizontal="center" vertical="center" wrapText="1"/>
      <protection locked="0"/>
    </xf>
    <xf numFmtId="179" fontId="26" fillId="34" borderId="8" xfId="0" applyNumberFormat="1" applyFont="1" applyFill="1" applyBorder="1" applyAlignment="1" applyProtection="1">
      <alignment horizontal="center" vertical="center" wrapText="1"/>
      <protection locked="0"/>
    </xf>
    <xf numFmtId="0" fontId="26" fillId="34" borderId="5" xfId="0" applyFont="1" applyFill="1" applyBorder="1" applyAlignment="1" applyProtection="1">
      <alignment horizontal="center" vertical="center" wrapText="1"/>
      <protection locked="0"/>
    </xf>
    <xf numFmtId="0" fontId="26" fillId="34" borderId="0" xfId="0" applyFont="1" applyFill="1" applyAlignment="1" applyProtection="1">
      <alignment horizontal="center" vertical="center"/>
      <protection locked="0"/>
    </xf>
    <xf numFmtId="0" fontId="26" fillId="34" borderId="6" xfId="0" applyFont="1" applyFill="1" applyBorder="1" applyAlignment="1" applyProtection="1">
      <alignment horizontal="left" vertical="center" wrapText="1"/>
      <protection locked="0"/>
    </xf>
    <xf numFmtId="0" fontId="26" fillId="34" borderId="8" xfId="0" applyFont="1" applyFill="1" applyBorder="1" applyAlignment="1" applyProtection="1">
      <alignment horizontal="left" vertical="center" wrapText="1"/>
      <protection locked="0"/>
    </xf>
    <xf numFmtId="0" fontId="26" fillId="34" borderId="5" xfId="0" applyFont="1" applyFill="1" applyBorder="1" applyAlignment="1" applyProtection="1">
      <alignment horizontal="left" vertical="center" wrapText="1"/>
      <protection locked="0"/>
    </xf>
    <xf numFmtId="0" fontId="26" fillId="34" borderId="4" xfId="0" applyFont="1" applyFill="1" applyBorder="1" applyAlignment="1" applyProtection="1">
      <alignment horizontal="center" vertical="center"/>
      <protection locked="0"/>
    </xf>
    <xf numFmtId="0" fontId="37" fillId="34" borderId="0" xfId="61" applyFont="1" applyFill="1" applyProtection="1">
      <alignment vertical="center"/>
      <protection locked="0"/>
    </xf>
    <xf numFmtId="0" fontId="52" fillId="34" borderId="0" xfId="61" applyFont="1" applyFill="1" applyAlignment="1" applyProtection="1">
      <alignment horizontal="left" vertical="center"/>
      <protection locked="0"/>
    </xf>
    <xf numFmtId="0" fontId="35" fillId="34" borderId="0" xfId="61" applyFont="1" applyFill="1" applyProtection="1">
      <alignment vertical="center"/>
      <protection locked="0"/>
    </xf>
    <xf numFmtId="0" fontId="36" fillId="34" borderId="0" xfId="61" applyFont="1" applyFill="1" applyProtection="1">
      <alignment vertical="center"/>
      <protection locked="0"/>
    </xf>
    <xf numFmtId="0" fontId="30" fillId="34" borderId="0" xfId="61" applyFont="1" applyFill="1" applyProtection="1">
      <alignment vertical="center"/>
      <protection locked="0"/>
    </xf>
    <xf numFmtId="0" fontId="35" fillId="34" borderId="6" xfId="61" applyFont="1" applyFill="1" applyBorder="1" applyAlignment="1" applyProtection="1">
      <alignment horizontal="center" vertical="center"/>
      <protection locked="0"/>
    </xf>
    <xf numFmtId="0" fontId="54" fillId="34" borderId="1" xfId="0" applyFont="1" applyFill="1" applyBorder="1" applyAlignment="1" applyProtection="1">
      <alignment horizontal="center" vertical="center" wrapText="1"/>
      <protection locked="0"/>
    </xf>
    <xf numFmtId="0" fontId="53" fillId="34" borderId="1" xfId="0" applyFont="1" applyFill="1" applyBorder="1" applyAlignment="1" applyProtection="1">
      <alignment horizontal="center" vertical="center" wrapText="1"/>
      <protection locked="0"/>
    </xf>
    <xf numFmtId="0" fontId="35" fillId="34" borderId="0" xfId="61" applyFont="1" applyFill="1">
      <alignment vertical="center"/>
    </xf>
    <xf numFmtId="0" fontId="40" fillId="34" borderId="1" xfId="0" applyFont="1" applyFill="1" applyBorder="1" applyAlignment="1">
      <alignment horizontal="center" vertical="center"/>
    </xf>
    <xf numFmtId="0" fontId="27" fillId="34" borderId="0" xfId="0" applyFont="1" applyFill="1" applyAlignment="1">
      <alignment horizontal="center" vertical="center"/>
    </xf>
    <xf numFmtId="0" fontId="40" fillId="34" borderId="6" xfId="0" applyFont="1" applyFill="1" applyBorder="1" applyAlignment="1">
      <alignment horizontal="center" vertical="center"/>
    </xf>
    <xf numFmtId="0" fontId="40" fillId="34" borderId="8" xfId="0" applyFont="1" applyFill="1" applyBorder="1" applyAlignment="1">
      <alignment horizontal="center" vertical="center"/>
    </xf>
    <xf numFmtId="0" fontId="40" fillId="34" borderId="5" xfId="0" applyFont="1" applyFill="1" applyBorder="1" applyAlignment="1">
      <alignment horizontal="center" vertical="center"/>
    </xf>
    <xf numFmtId="0" fontId="27" fillId="34" borderId="0" xfId="0" applyFont="1" applyFill="1">
      <alignment vertical="center"/>
    </xf>
    <xf numFmtId="0" fontId="39" fillId="34" borderId="6" xfId="0" applyFont="1" applyFill="1" applyBorder="1" applyAlignment="1">
      <alignment horizontal="left" vertical="center"/>
    </xf>
    <xf numFmtId="0" fontId="39" fillId="34" borderId="5" xfId="0" applyFont="1" applyFill="1" applyBorder="1" applyAlignment="1">
      <alignment horizontal="left" vertical="center"/>
    </xf>
    <xf numFmtId="0" fontId="39" fillId="34" borderId="1" xfId="0" applyFont="1" applyFill="1" applyBorder="1">
      <alignment vertical="center"/>
    </xf>
    <xf numFmtId="0" fontId="39" fillId="34" borderId="5" xfId="0" applyFont="1" applyFill="1" applyBorder="1">
      <alignment vertical="center"/>
    </xf>
    <xf numFmtId="49" fontId="27" fillId="34" borderId="1" xfId="0" applyNumberFormat="1" applyFont="1" applyFill="1" applyBorder="1">
      <alignment vertical="center"/>
    </xf>
    <xf numFmtId="0" fontId="27" fillId="34" borderId="5" xfId="0" applyFont="1" applyFill="1" applyBorder="1" applyAlignment="1">
      <alignment vertical="center" wrapText="1"/>
    </xf>
    <xf numFmtId="0" fontId="39" fillId="34" borderId="6" xfId="0" applyFont="1" applyFill="1" applyBorder="1">
      <alignment vertical="center"/>
    </xf>
    <xf numFmtId="0" fontId="39" fillId="34" borderId="8" xfId="0" applyFont="1" applyFill="1" applyBorder="1">
      <alignment vertical="center"/>
    </xf>
    <xf numFmtId="0" fontId="27" fillId="34" borderId="1" xfId="0" applyFont="1" applyFill="1" applyBorder="1">
      <alignment vertical="center"/>
    </xf>
    <xf numFmtId="0" fontId="39" fillId="34" borderId="8" xfId="0" applyFont="1" applyFill="1" applyBorder="1" applyAlignment="1">
      <alignment horizontal="left" vertical="center"/>
    </xf>
    <xf numFmtId="0" fontId="39" fillId="34" borderId="5" xfId="0" applyFont="1" applyFill="1" applyBorder="1" applyAlignment="1">
      <alignment horizontal="justify" vertical="center" wrapText="1"/>
    </xf>
    <xf numFmtId="0" fontId="27" fillId="34" borderId="0" xfId="0" applyFont="1" applyFill="1" applyAlignment="1">
      <alignment horizontal="right" vertical="center"/>
    </xf>
    <xf numFmtId="49" fontId="27" fillId="34" borderId="0" xfId="0" applyNumberFormat="1" applyFont="1" applyFill="1">
      <alignment vertical="center"/>
    </xf>
    <xf numFmtId="0" fontId="39" fillId="34" borderId="0" xfId="0" applyFont="1" applyFill="1">
      <alignment vertical="center"/>
    </xf>
    <xf numFmtId="0" fontId="39" fillId="34" borderId="0" xfId="0" applyFont="1" applyFill="1" applyAlignment="1">
      <alignment horizontal="justify" vertical="center" wrapText="1"/>
    </xf>
  </cellXfs>
  <cellStyles count="73">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xfId="72" builtinId="8"/>
    <cellStyle name="ハイパーリンク 2" xfId="64" xr:uid="{00000000-0005-0000-0000-00001C000000}"/>
    <cellStyle name="ハイパーリンク 2 2" xfId="66" xr:uid="{00000000-0005-0000-0000-00001D000000}"/>
    <cellStyle name="ハイパーリンク 2 2 2" xfId="70" xr:uid="{E45CB06B-AD80-4A5A-9C77-89D1FF342ADA}"/>
    <cellStyle name="ハイパーリンク 3" xfId="68" xr:uid="{B73BD67F-559D-4821-8C00-F51513C952CC}"/>
    <cellStyle name="メモ 2" xfId="28" xr:uid="{00000000-0005-0000-0000-00001E000000}"/>
    <cellStyle name="リンク セル 2" xfId="29" xr:uid="{00000000-0005-0000-0000-00001F000000}"/>
    <cellStyle name="悪い 2" xfId="30" xr:uid="{00000000-0005-0000-0000-000020000000}"/>
    <cellStyle name="計算 2" xfId="31" xr:uid="{00000000-0005-0000-0000-000021000000}"/>
    <cellStyle name="警告文 2" xfId="32" xr:uid="{00000000-0005-0000-0000-000022000000}"/>
    <cellStyle name="桁区切り" xfId="33" builtinId="6"/>
    <cellStyle name="桁区切り 2" xfId="34" xr:uid="{00000000-0005-0000-0000-000024000000}"/>
    <cellStyle name="桁区切り 3" xfId="35" xr:uid="{00000000-0005-0000-0000-000025000000}"/>
    <cellStyle name="桁区切り 4" xfId="36" xr:uid="{00000000-0005-0000-0000-000026000000}"/>
    <cellStyle name="桁区切り 5" xfId="37" xr:uid="{00000000-0005-0000-0000-000027000000}"/>
    <cellStyle name="見出し 1 2" xfId="38" xr:uid="{00000000-0005-0000-0000-000028000000}"/>
    <cellStyle name="見出し 2 2" xfId="39" xr:uid="{00000000-0005-0000-0000-000029000000}"/>
    <cellStyle name="見出し 3 2" xfId="40" xr:uid="{00000000-0005-0000-0000-00002A000000}"/>
    <cellStyle name="見出し 4 2" xfId="41" xr:uid="{00000000-0005-0000-0000-00002B000000}"/>
    <cellStyle name="集計 2" xfId="42" xr:uid="{00000000-0005-0000-0000-00002C000000}"/>
    <cellStyle name="出力 2" xfId="43" xr:uid="{00000000-0005-0000-0000-00002D000000}"/>
    <cellStyle name="説明文 2" xfId="44" xr:uid="{00000000-0005-0000-0000-00002E000000}"/>
    <cellStyle name="入力 2" xfId="45" xr:uid="{00000000-0005-0000-0000-00002F000000}"/>
    <cellStyle name="標準" xfId="0" builtinId="0"/>
    <cellStyle name="標準 10" xfId="71" xr:uid="{2B6728BE-1522-435C-8503-503E1A7D750C}"/>
    <cellStyle name="標準 2" xfId="46" xr:uid="{00000000-0005-0000-0000-000031000000}"/>
    <cellStyle name="標準 2 2" xfId="47" xr:uid="{00000000-0005-0000-0000-000032000000}"/>
    <cellStyle name="標準 2 3" xfId="48" xr:uid="{00000000-0005-0000-0000-000033000000}"/>
    <cellStyle name="標準 2 4" xfId="65" xr:uid="{00000000-0005-0000-0000-000034000000}"/>
    <cellStyle name="標準 2 4 2" xfId="69" xr:uid="{169121A1-798D-4020-A8C0-3706741ADB52}"/>
    <cellStyle name="標準 3" xfId="49" xr:uid="{00000000-0005-0000-0000-000035000000}"/>
    <cellStyle name="標準 4" xfId="50" xr:uid="{00000000-0005-0000-0000-000036000000}"/>
    <cellStyle name="標準 5" xfId="51" xr:uid="{00000000-0005-0000-0000-000037000000}"/>
    <cellStyle name="標準 6" xfId="52" xr:uid="{00000000-0005-0000-0000-000038000000}"/>
    <cellStyle name="標準 7" xfId="53" xr:uid="{00000000-0005-0000-0000-000039000000}"/>
    <cellStyle name="標準 8" xfId="54" xr:uid="{00000000-0005-0000-0000-00003A000000}"/>
    <cellStyle name="標準 9" xfId="63" xr:uid="{00000000-0005-0000-0000-00003B000000}"/>
    <cellStyle name="標準 9 2" xfId="67" xr:uid="{BA044CFE-F01C-4E28-BEE1-9E6ED1B3A9AA}"/>
    <cellStyle name="標準_17年度　概況様式集(18年度参考用)" xfId="55" xr:uid="{00000000-0005-0000-0000-00003C000000}"/>
    <cellStyle name="標準_回答　地盤沈下の概況様式（国提出）　差替え" xfId="56" xr:uid="{00000000-0005-0000-0000-00003E000000}"/>
    <cellStyle name="標準_関東平野南部（東京都）" xfId="57" xr:uid="{00000000-0005-0000-0000-00003F000000}"/>
    <cellStyle name="標準_関東平野北部（栃木県）" xfId="58" xr:uid="{00000000-0005-0000-0000-000040000000}"/>
    <cellStyle name="標準_青森平野" xfId="59" xr:uid="{00000000-0005-0000-0000-000041000000}"/>
    <cellStyle name="標準_地盤沈下の概況様式" xfId="60" xr:uid="{00000000-0005-0000-0000-000042000000}"/>
    <cellStyle name="標準_調査票（enquete）" xfId="61" xr:uid="{00000000-0005-0000-0000-000043000000}"/>
    <cellStyle name="良い 2" xfId="62" xr:uid="{00000000-0005-0000-0000-000044000000}"/>
  </cellStyles>
  <dxfs count="54">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ont>
        <b val="0"/>
        <i val="0"/>
        <strike val="0"/>
        <condense val="0"/>
        <extend val="0"/>
        <outline val="0"/>
        <shadow val="0"/>
        <u val="none"/>
        <vertAlign val="baseline"/>
        <sz val="11"/>
        <color indexed="8"/>
        <name val="メイリオ"/>
        <family val="3"/>
        <charset val="128"/>
        <scheme val="none"/>
      </font>
      <numFmt numFmtId="0" formatCode="General"/>
      <fill>
        <patternFill>
          <fgColor indexed="64"/>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CCFFFF"/>
      <color rgb="FFC6D5F2"/>
      <color rgb="FFCCFF99"/>
      <color rgb="FF00FFFF"/>
      <color rgb="FFFFFF99"/>
      <color rgb="FF33CCFF"/>
      <color rgb="FF66FFFF"/>
      <color rgb="FFFFFF00"/>
      <color rgb="FF0066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theme/theme1.xml" Type="http://schemas.openxmlformats.org/officeDocument/2006/relationships/theme"/><Relationship Id="rId11" Target="styles.xml" Type="http://schemas.openxmlformats.org/officeDocument/2006/relationships/styles"/><Relationship Id="rId12" Target="sharedStrings.xml" Type="http://schemas.openxmlformats.org/officeDocument/2006/relationships/sharedStrings"/><Relationship Id="rId13"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222250</xdr:colOff>
          <xdr:row>13</xdr:row>
          <xdr:rowOff>0</xdr:rowOff>
        </xdr:from>
        <xdr:to>
          <xdr:col>12</xdr:col>
          <xdr:colOff>209550</xdr:colOff>
          <xdr:row>16</xdr:row>
          <xdr:rowOff>209550</xdr:rowOff>
        </xdr:to>
        <xdr:sp macro="" textlink="">
          <xdr:nvSpPr>
            <xdr:cNvPr id="54275" name="Button 3" hidden="1">
              <a:extLst>
                <a:ext uri="{63B3BB69-23CF-44E3-9099-C40C66FF867C}">
                  <a14:compatExt spid="_x0000_s54275"/>
                </a:ext>
                <a:ext uri="{FF2B5EF4-FFF2-40B4-BE49-F238E27FC236}">
                  <a16:creationId xmlns:a16="http://schemas.microsoft.com/office/drawing/2014/main" id="{00000000-0008-0000-0000-000003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③：転記します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558800</xdr:colOff>
          <xdr:row>12</xdr:row>
          <xdr:rowOff>234950</xdr:rowOff>
        </xdr:from>
        <xdr:to>
          <xdr:col>4</xdr:col>
          <xdr:colOff>317500</xdr:colOff>
          <xdr:row>16</xdr:row>
          <xdr:rowOff>209550</xdr:rowOff>
        </xdr:to>
        <xdr:sp macro="" textlink="">
          <xdr:nvSpPr>
            <xdr:cNvPr id="54276" name="Button 4" hidden="1">
              <a:extLst>
                <a:ext uri="{63B3BB69-23CF-44E3-9099-C40C66FF867C}">
                  <a14:compatExt spid="_x0000_s54276"/>
                </a:ext>
                <a:ext uri="{FF2B5EF4-FFF2-40B4-BE49-F238E27FC236}">
                  <a16:creationId xmlns:a16="http://schemas.microsoft.com/office/drawing/2014/main" id="{00000000-0008-0000-0000-000004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①：シートの移動</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25400</xdr:colOff>
          <xdr:row>13</xdr:row>
          <xdr:rowOff>0</xdr:rowOff>
        </xdr:from>
        <xdr:to>
          <xdr:col>17</xdr:col>
          <xdr:colOff>203200</xdr:colOff>
          <xdr:row>16</xdr:row>
          <xdr:rowOff>215900</xdr:rowOff>
        </xdr:to>
        <xdr:sp macro="" textlink="">
          <xdr:nvSpPr>
            <xdr:cNvPr id="54278" name="Button 6" hidden="1">
              <a:extLst>
                <a:ext uri="{63B3BB69-23CF-44E3-9099-C40C66FF867C}">
                  <a14:compatExt spid="_x0000_s54278"/>
                </a:ext>
                <a:ext uri="{FF2B5EF4-FFF2-40B4-BE49-F238E27FC236}">
                  <a16:creationId xmlns:a16="http://schemas.microsoft.com/office/drawing/2014/main" id="{00000000-0008-0000-0000-000006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④：無記入シート削除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571500</xdr:colOff>
          <xdr:row>18</xdr:row>
          <xdr:rowOff>31750</xdr:rowOff>
        </xdr:from>
        <xdr:to>
          <xdr:col>4</xdr:col>
          <xdr:colOff>285750</xdr:colOff>
          <xdr:row>22</xdr:row>
          <xdr:rowOff>0</xdr:rowOff>
        </xdr:to>
        <xdr:sp macro="" textlink="">
          <xdr:nvSpPr>
            <xdr:cNvPr id="54279" name="Button 7" hidden="1">
              <a:extLst>
                <a:ext uri="{63B3BB69-23CF-44E3-9099-C40C66FF867C}">
                  <a14:compatExt spid="_x0000_s54279"/>
                </a:ext>
                <a:ext uri="{FF2B5EF4-FFF2-40B4-BE49-F238E27FC236}">
                  <a16:creationId xmlns:a16="http://schemas.microsoft.com/office/drawing/2014/main" id="{00000000-0008-0000-0000-000007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⑤：設定等解除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476250</xdr:colOff>
          <xdr:row>17</xdr:row>
          <xdr:rowOff>209550</xdr:rowOff>
        </xdr:from>
        <xdr:to>
          <xdr:col>8</xdr:col>
          <xdr:colOff>31750</xdr:colOff>
          <xdr:row>22</xdr:row>
          <xdr:rowOff>0</xdr:rowOff>
        </xdr:to>
        <xdr:sp macro="" textlink="">
          <xdr:nvSpPr>
            <xdr:cNvPr id="54280" name="Button 8" hidden="1">
              <a:extLst>
                <a:ext uri="{63B3BB69-23CF-44E3-9099-C40C66FF867C}">
                  <a14:compatExt spid="_x0000_s54280"/>
                </a:ext>
                <a:ext uri="{FF2B5EF4-FFF2-40B4-BE49-F238E27FC236}">
                  <a16:creationId xmlns:a16="http://schemas.microsoft.com/office/drawing/2014/main" id="{00000000-0008-0000-0000-000008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⑥：図の削除</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285750</xdr:colOff>
          <xdr:row>18</xdr:row>
          <xdr:rowOff>19050</xdr:rowOff>
        </xdr:from>
        <xdr:to>
          <xdr:col>12</xdr:col>
          <xdr:colOff>190500</xdr:colOff>
          <xdr:row>22</xdr:row>
          <xdr:rowOff>0</xdr:rowOff>
        </xdr:to>
        <xdr:sp macro="" textlink="">
          <xdr:nvSpPr>
            <xdr:cNvPr id="54281" name="Button 9" hidden="1">
              <a:extLst>
                <a:ext uri="{63B3BB69-23CF-44E3-9099-C40C66FF867C}">
                  <a14:compatExt spid="_x0000_s54281"/>
                </a:ext>
                <a:ext uri="{FF2B5EF4-FFF2-40B4-BE49-F238E27FC236}">
                  <a16:creationId xmlns:a16="http://schemas.microsoft.com/office/drawing/2014/main" id="{00000000-0008-0000-0000-000009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⑦：シート3未記入行の非表示</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552450</xdr:colOff>
          <xdr:row>18</xdr:row>
          <xdr:rowOff>12700</xdr:rowOff>
        </xdr:from>
        <xdr:to>
          <xdr:col>17</xdr:col>
          <xdr:colOff>209550</xdr:colOff>
          <xdr:row>22</xdr:row>
          <xdr:rowOff>0</xdr:rowOff>
        </xdr:to>
        <xdr:sp macro="" textlink="">
          <xdr:nvSpPr>
            <xdr:cNvPr id="54282" name="Button 10" hidden="1">
              <a:extLst>
                <a:ext uri="{63B3BB69-23CF-44E3-9099-C40C66FF867C}">
                  <a14:compatExt spid="_x0000_s54282"/>
                </a:ext>
                <a:ext uri="{FF2B5EF4-FFF2-40B4-BE49-F238E27FC236}">
                  <a16:creationId xmlns:a16="http://schemas.microsoft.com/office/drawing/2014/main" id="{00000000-0008-0000-0000-00000AD40000}"/>
                </a:ext>
              </a:extLst>
            </xdr:cNvPr>
            <xdr:cNvSpPr/>
          </xdr:nvSpPr>
          <xdr:spPr bwMode="auto">
            <a:xfrm>
              <a:off x="0" y="0"/>
              <a:ext cx="0" cy="0"/>
            </a:xfrm>
            <a:prstGeom prst="rect">
              <a:avLst/>
            </a:prstGeom>
            <a:noFill/>
            <a:ln w="9525">
              <a:miter lim="800000"/>
              <a:headEnd/>
              <a:tailEnd/>
            </a:ln>
          </xdr:spPr>
          <xdr:txBody>
            <a:bodyPr vertOverflow="clip" wrap="square" lIns="64008" tIns="36576" rIns="64008" bIns="36576" anchor="ctr" upright="1"/>
            <a:lstStyle/>
            <a:p>
              <a:pPr algn="ctr" rtl="0">
                <a:defRPr sz="1000"/>
              </a:pPr>
              <a:r>
                <a:rPr lang="ja-JP" altLang="en-US" sz="2000" b="1" i="0" u="none" strike="noStrike" baseline="0">
                  <a:solidFill>
                    <a:srgbClr val="000000"/>
                  </a:solidFill>
                  <a:latin typeface="ＭＳ Ｐゴシック"/>
                  <a:ea typeface="ＭＳ Ｐゴシック"/>
                </a:rPr>
                <a:t>⑧：ファイル名変更</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527050</xdr:colOff>
          <xdr:row>12</xdr:row>
          <xdr:rowOff>234950</xdr:rowOff>
        </xdr:from>
        <xdr:to>
          <xdr:col>8</xdr:col>
          <xdr:colOff>19050</xdr:colOff>
          <xdr:row>16</xdr:row>
          <xdr:rowOff>209550</xdr:rowOff>
        </xdr:to>
        <xdr:sp macro="" textlink="">
          <xdr:nvSpPr>
            <xdr:cNvPr id="54283" name="Button 11" hidden="1">
              <a:extLst>
                <a:ext uri="{63B3BB69-23CF-44E3-9099-C40C66FF867C}">
                  <a14:compatExt spid="_x0000_s54283"/>
                </a:ext>
                <a:ext uri="{FF2B5EF4-FFF2-40B4-BE49-F238E27FC236}">
                  <a16:creationId xmlns:a16="http://schemas.microsoft.com/office/drawing/2014/main" id="{00000000-0008-0000-0000-00000BD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1800" b="1" i="0" u="none" strike="noStrike" baseline="0">
                  <a:solidFill>
                    <a:srgbClr val="000000"/>
                  </a:solidFill>
                  <a:latin typeface="ＭＳ Ｐゴシック"/>
                  <a:ea typeface="ＭＳ Ｐゴシック"/>
                </a:rPr>
                <a:t>②行政番号取得</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438150</xdr:colOff>
      <xdr:row>10</xdr:row>
      <xdr:rowOff>35278</xdr:rowOff>
    </xdr:from>
    <xdr:to>
      <xdr:col>1</xdr:col>
      <xdr:colOff>1016000</xdr:colOff>
      <xdr:row>10</xdr:row>
      <xdr:rowOff>209550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041400" y="2486378"/>
          <a:ext cx="577850" cy="174272"/>
        </a:xfrm>
        <a:prstGeom prst="rect">
          <a:avLst/>
        </a:prstGeom>
        <a:solidFill>
          <a:srgbClr val="CC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6</xdr:col>
      <xdr:colOff>222249</xdr:colOff>
      <xdr:row>9</xdr:row>
      <xdr:rowOff>309564</xdr:rowOff>
    </xdr:from>
    <xdr:to>
      <xdr:col>7</xdr:col>
      <xdr:colOff>563563</xdr:colOff>
      <xdr:row>12</xdr:row>
      <xdr:rowOff>150812</xdr:rowOff>
    </xdr:to>
    <xdr:grpSp>
      <xdr:nvGrpSpPr>
        <xdr:cNvPr id="7" name="グループ化 6">
          <a:extLst>
            <a:ext uri="{FF2B5EF4-FFF2-40B4-BE49-F238E27FC236}">
              <a16:creationId xmlns:a16="http://schemas.microsoft.com/office/drawing/2014/main" id="{00000000-0008-0000-0400-000007000000}"/>
            </a:ext>
          </a:extLst>
        </xdr:cNvPr>
        <xdr:cNvGrpSpPr/>
      </xdr:nvGrpSpPr>
      <xdr:grpSpPr>
        <a:xfrm>
          <a:off x="7196817" y="3479121"/>
          <a:ext cx="2287136" cy="855887"/>
          <a:chOff x="8237768" y="1610808"/>
          <a:chExt cx="2250201" cy="870787"/>
        </a:xfrm>
      </xdr:grpSpPr>
      <xdr:sp macro="" textlink="">
        <xdr:nvSpPr>
          <xdr:cNvPr id="3" name="吹き出し: 四角形 2">
            <a:extLst>
              <a:ext uri="{FF2B5EF4-FFF2-40B4-BE49-F238E27FC236}">
                <a16:creationId xmlns:a16="http://schemas.microsoft.com/office/drawing/2014/main" id="{00000000-0008-0000-0400-000003000000}"/>
              </a:ext>
            </a:extLst>
          </xdr:cNvPr>
          <xdr:cNvSpPr/>
        </xdr:nvSpPr>
        <xdr:spPr>
          <a:xfrm>
            <a:off x="8237768" y="1610808"/>
            <a:ext cx="2250201" cy="870787"/>
          </a:xfrm>
          <a:prstGeom prst="wedgeRectCallou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8434449" y="1669810"/>
            <a:ext cx="1860043" cy="6018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solidFill>
                  <a:srgbClr val="FF0000"/>
                </a:solidFill>
                <a:latin typeface="メイリオ" panose="020B0604030504040204" pitchFamily="50" charset="-128"/>
                <a:ea typeface="メイリオ" panose="020B0604030504040204" pitchFamily="50" charset="-128"/>
              </a:rPr>
              <a:t>URL</a:t>
            </a:r>
            <a:r>
              <a:rPr kumimoji="1" lang="ja-JP" altLang="en-US" sz="1000" b="1">
                <a:solidFill>
                  <a:srgbClr val="FF0000"/>
                </a:solidFill>
                <a:latin typeface="メイリオ" panose="020B0604030504040204" pitchFamily="50" charset="-128"/>
                <a:ea typeface="メイリオ" panose="020B0604030504040204" pitchFamily="50" charset="-128"/>
              </a:rPr>
              <a:t>のリンクの確認をお願いします</a:t>
            </a:r>
          </a:p>
        </xdr:txBody>
      </xdr:sp>
    </xdr:grpSp>
    <xdr:clientData/>
  </xdr:twoCellAnchor>
  <xdr:twoCellAnchor>
    <xdr:from>
      <xdr:col>0</xdr:col>
      <xdr:colOff>81596</xdr:colOff>
      <xdr:row>6</xdr:row>
      <xdr:rowOff>2541</xdr:rowOff>
    </xdr:from>
    <xdr:to>
      <xdr:col>1</xdr:col>
      <xdr:colOff>178434</xdr:colOff>
      <xdr:row>10</xdr:row>
      <xdr:rowOff>92710</xdr:rowOff>
    </xdr:to>
    <xdr:grpSp>
      <xdr:nvGrpSpPr>
        <xdr:cNvPr id="8" name="グループ化 7">
          <a:extLst>
            <a:ext uri="{FF2B5EF4-FFF2-40B4-BE49-F238E27FC236}">
              <a16:creationId xmlns:a16="http://schemas.microsoft.com/office/drawing/2014/main" id="{00000000-0008-0000-0400-000008000000}"/>
            </a:ext>
          </a:extLst>
        </xdr:cNvPr>
        <xdr:cNvGrpSpPr/>
      </xdr:nvGrpSpPr>
      <xdr:grpSpPr>
        <a:xfrm>
          <a:off x="80689" y="2030005"/>
          <a:ext cx="1426255" cy="1616890"/>
          <a:chOff x="81596" y="1459866"/>
          <a:chExt cx="1420813" cy="1080769"/>
        </a:xfrm>
      </xdr:grpSpPr>
      <xdr:sp macro="" textlink="">
        <xdr:nvSpPr>
          <xdr:cNvPr id="5" name="吹き出し: 四角形 4">
            <a:extLst>
              <a:ext uri="{FF2B5EF4-FFF2-40B4-BE49-F238E27FC236}">
                <a16:creationId xmlns:a16="http://schemas.microsoft.com/office/drawing/2014/main" id="{00000000-0008-0000-0400-000005000000}"/>
              </a:ext>
            </a:extLst>
          </xdr:cNvPr>
          <xdr:cNvSpPr/>
        </xdr:nvSpPr>
        <xdr:spPr>
          <a:xfrm>
            <a:off x="81596" y="1459866"/>
            <a:ext cx="1420813" cy="1080769"/>
          </a:xfrm>
          <a:prstGeom prst="wedgeRectCallou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160020" y="1556383"/>
            <a:ext cx="1244600" cy="9112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latin typeface="メイリオ" panose="020B0604030504040204" pitchFamily="50" charset="-128"/>
                <a:ea typeface="メイリオ" panose="020B0604030504040204" pitchFamily="50" charset="-128"/>
              </a:rPr>
              <a:t>変更区分を、プルダウンから選択してください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165100</xdr:colOff>
      <xdr:row>1</xdr:row>
      <xdr:rowOff>0</xdr:rowOff>
    </xdr:from>
    <xdr:to>
      <xdr:col>17</xdr:col>
      <xdr:colOff>355600</xdr:colOff>
      <xdr:row>2</xdr:row>
      <xdr:rowOff>31750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7262327" y="225490"/>
          <a:ext cx="1333500" cy="219268"/>
          <a:chOff x="7283450" y="184150"/>
          <a:chExt cx="1333500" cy="304800"/>
        </a:xfrm>
      </xdr:grpSpPr>
      <xdr:sp macro="" textlink="">
        <xdr:nvSpPr>
          <xdr:cNvPr id="45058" name="Option Button 2" hidden="1">
            <a:extLst>
              <a:ext uri="{63B3BB69-23CF-44E3-9099-C40C66FF867C}">
                <a14:compatExt xmlns:a14="http://schemas.microsoft.com/office/drawing/2010/main" spid="_x0000_s45058"/>
              </a:ext>
              <a:ext uri="{FF2B5EF4-FFF2-40B4-BE49-F238E27FC236}">
                <a16:creationId xmlns:a16="http://schemas.microsoft.com/office/drawing/2014/main" id="{00000000-0008-0000-0A00-000002B00000}"/>
              </a:ext>
            </a:extLst>
          </xdr:cNvPr>
          <xdr:cNvSpPr/>
        </xdr:nvSpPr>
        <xdr:spPr bwMode="auto">
          <a:xfrm>
            <a:off x="7283450" y="184150"/>
            <a:ext cx="5969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該当あり</a:t>
            </a:r>
          </a:p>
        </xdr:txBody>
      </xdr:sp>
      <xdr:sp macro="" textlink="">
        <xdr:nvSpPr>
          <xdr:cNvPr id="45059" name="Option Button 3" hidden="1">
            <a:extLst>
              <a:ext uri="{63B3BB69-23CF-44E3-9099-C40C66FF867C}">
                <a14:compatExt xmlns:a14="http://schemas.microsoft.com/office/drawing/2010/main" spid="_x0000_s45059"/>
              </a:ext>
              <a:ext uri="{FF2B5EF4-FFF2-40B4-BE49-F238E27FC236}">
                <a16:creationId xmlns:a16="http://schemas.microsoft.com/office/drawing/2014/main" id="{00000000-0008-0000-0A00-000003B00000}"/>
              </a:ext>
            </a:extLst>
          </xdr:cNvPr>
          <xdr:cNvSpPr/>
        </xdr:nvSpPr>
        <xdr:spPr bwMode="auto">
          <a:xfrm>
            <a:off x="8070850" y="209550"/>
            <a:ext cx="5461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該当なし</a:t>
            </a: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7F9050E-7015-4DC2-8E8F-FC7FD3BF1A35}" name="テーブル1" displayName="テーブル1" ref="B10:AV15" totalsRowShown="0" headerRowDxfId="1" dataDxfId="0" headerRowCellStyle="標準_調査票（enquete）" dataCellStyle="標準_調査票（enquete）">
  <autoFilter ref="B10:AV15" xr:uid="{97F9050E-7015-4DC2-8E8F-FC7FD3BF1A35}"/>
  <tableColumns count="47">
    <tableColumn id="1" xr3:uid="{64ADC106-4619-4BBA-B66B-897AC7594FAA}" name="北海道" dataDxfId="48" dataCellStyle="標準_調査票（enquete）"/>
    <tableColumn id="2" xr3:uid="{05E38548-0469-4FE9-9537-1C234A740E06}" name="青森県" dataDxfId="47" dataCellStyle="標準_調査票（enquete）"/>
    <tableColumn id="3" xr3:uid="{2687236F-7BD8-4CDA-8885-9A36FFB6BFD3}" name="岩手県" dataDxfId="46" dataCellStyle="標準_調査票（enquete）"/>
    <tableColumn id="4" xr3:uid="{BFBDC290-56EA-4530-8CD1-77785A0F25F7}" name="宮城県" dataDxfId="45" dataCellStyle="標準_調査票（enquete）"/>
    <tableColumn id="5" xr3:uid="{33BDA831-D90D-4C42-A441-69EFA402F75F}" name="秋田県" dataDxfId="44" dataCellStyle="標準_調査票（enquete）"/>
    <tableColumn id="6" xr3:uid="{83F52304-EF99-4DAA-9634-2B4960B83174}" name="山形県" dataDxfId="43" dataCellStyle="標準_調査票（enquete）"/>
    <tableColumn id="7" xr3:uid="{157CD1C7-145B-4B4A-B483-DE92F539E8C6}" name="福島県" dataDxfId="42" dataCellStyle="標準_調査票（enquete）"/>
    <tableColumn id="8" xr3:uid="{05FD4F23-88EA-4C61-930D-8C4853D9E7F4}" name="茨城県" dataDxfId="41" dataCellStyle="標準_調査票（enquete）"/>
    <tableColumn id="9" xr3:uid="{27E38EFB-1CD6-42F4-8E5A-DC9F4EE8070F}" name="栃木県" dataDxfId="40" dataCellStyle="標準_調査票（enquete）"/>
    <tableColumn id="10" xr3:uid="{B4C0A950-20D7-4017-A0F7-1920B345679B}" name="群馬県" dataDxfId="39" dataCellStyle="標準_調査票（enquete）"/>
    <tableColumn id="11" xr3:uid="{CED412F0-E504-4752-9D87-61AA6E510FAB}" name="埼玉県" dataDxfId="38" dataCellStyle="標準_調査票（enquete）"/>
    <tableColumn id="12" xr3:uid="{7E8F148F-CF4A-4C2D-A25B-FAB6925C4CBA}" name="千葉県" dataDxfId="37" dataCellStyle="標準_調査票（enquete）"/>
    <tableColumn id="13" xr3:uid="{CFC169A4-6DBE-4F7F-AA92-F5986F4FE9EF}" name="東京都" dataDxfId="36" dataCellStyle="標準_調査票（enquete）"/>
    <tableColumn id="14" xr3:uid="{706E7ECA-0F42-4EEF-97D1-FF792E2003AE}" name="神奈川県" dataDxfId="35" dataCellStyle="標準_調査票（enquete）"/>
    <tableColumn id="15" xr3:uid="{F74914B9-7FF2-458F-9134-37F45702FE7C}" name="新潟県" dataDxfId="34" dataCellStyle="標準_調査票（enquete）"/>
    <tableColumn id="16" xr3:uid="{CE18D495-47FC-499C-8769-6AAB66CF998B}" name="富山県" dataDxfId="33" dataCellStyle="標準_調査票（enquete）"/>
    <tableColumn id="17" xr3:uid="{2EF01D7C-8193-4F60-9C65-2C1CE6BD885F}" name="石川県" dataDxfId="32" dataCellStyle="標準_調査票（enquete）"/>
    <tableColumn id="18" xr3:uid="{6B89BF88-A40B-4B2A-8FA3-B99B91943AAC}" name="福井県" dataDxfId="31" dataCellStyle="標準_調査票（enquete）"/>
    <tableColumn id="19" xr3:uid="{83D8F0B1-7723-4850-8F12-797B4125CD40}" name="山梨県" dataDxfId="30" dataCellStyle="標準_調査票（enquete）"/>
    <tableColumn id="20" xr3:uid="{C0B12DEA-5341-4A52-B788-E3C0F6B83D48}" name="長野県" dataDxfId="29" dataCellStyle="標準_調査票（enquete）"/>
    <tableColumn id="21" xr3:uid="{44C10101-1DBB-442C-9B41-131DFC34D156}" name="岐阜県" dataDxfId="28" dataCellStyle="標準_調査票（enquete）"/>
    <tableColumn id="22" xr3:uid="{697E37A0-FB12-4894-9360-7EFAE02D288C}" name="静岡県" dataDxfId="27" dataCellStyle="標準_調査票（enquete）"/>
    <tableColumn id="23" xr3:uid="{9C230FC9-7B2C-4F11-8C26-7CD967F34049}" name="愛知県" dataDxfId="26" dataCellStyle="標準_調査票（enquete）"/>
    <tableColumn id="24" xr3:uid="{04952E23-389D-4703-9456-42CFB8FEFAFC}" name="三重県" dataDxfId="25" dataCellStyle="標準_調査票（enquete）"/>
    <tableColumn id="25" xr3:uid="{DB2F7549-8BCD-4C2A-BE70-A2C4E879B825}" name="滋賀県" dataDxfId="24" dataCellStyle="標準_調査票（enquete）"/>
    <tableColumn id="26" xr3:uid="{F3690B97-74D4-4FFA-923E-6170C7B48F01}" name="京都府" dataDxfId="23" dataCellStyle="標準_調査票（enquete）"/>
    <tableColumn id="27" xr3:uid="{B3D1DAB0-09CD-4836-9300-2F91143103BB}" name="大阪府" dataDxfId="22" dataCellStyle="標準_調査票（enquete）"/>
    <tableColumn id="28" xr3:uid="{E9C501B2-71FC-4CD8-833E-5FDFBE656625}" name="兵庫県" dataDxfId="21" dataCellStyle="標準_調査票（enquete）"/>
    <tableColumn id="29" xr3:uid="{4E014479-DF85-4B84-B409-A260C6080AB7}" name="奈良県" dataDxfId="20" dataCellStyle="標準_調査票（enquete）"/>
    <tableColumn id="30" xr3:uid="{8B420B8E-AB02-4D32-9CC2-5855E7AF6DDC}" name="和歌山県" dataDxfId="19" dataCellStyle="標準_調査票（enquete）"/>
    <tableColumn id="31" xr3:uid="{EC91CA05-000A-4F11-ACA9-79BFBBAAEC9B}" name="鳥取県" dataDxfId="18" dataCellStyle="標準_調査票（enquete）"/>
    <tableColumn id="32" xr3:uid="{794F10C6-8C02-4986-9506-5A2F4DCEAAC2}" name="島根県" dataDxfId="17" dataCellStyle="標準_調査票（enquete）"/>
    <tableColumn id="33" xr3:uid="{7C28222B-9FB8-456F-88F2-454FB79F3D87}" name="岡山県" dataDxfId="16" dataCellStyle="標準_調査票（enquete）"/>
    <tableColumn id="34" xr3:uid="{F73344BD-0CF1-445C-A9BC-CD0DB7B1A111}" name="広島県" dataDxfId="15" dataCellStyle="標準_調査票（enquete）"/>
    <tableColumn id="35" xr3:uid="{2E5768CC-2F33-4077-900F-9317C49B2ABC}" name="山口県" dataDxfId="14" dataCellStyle="標準_調査票（enquete）"/>
    <tableColumn id="36" xr3:uid="{A5794C73-12BC-42D2-92C6-2531060D3E8F}" name="徳島県" dataDxfId="13" dataCellStyle="標準_調査票（enquete）"/>
    <tableColumn id="37" xr3:uid="{C1717426-A690-4C3A-95C5-5715E67F7359}" name="香川県" dataDxfId="12" dataCellStyle="標準_調査票（enquete）"/>
    <tableColumn id="38" xr3:uid="{38F19499-B069-4D49-9813-343135FC2ED9}" name="愛媛県" dataDxfId="11" dataCellStyle="標準_調査票（enquete）"/>
    <tableColumn id="39" xr3:uid="{3A40F9A5-FEA1-43E1-A40F-B4D9061B68F7}" name="高知県" dataDxfId="10" dataCellStyle="標準_調査票（enquete）"/>
    <tableColumn id="40" xr3:uid="{2006946A-823D-439E-98E8-65735D7C7E2A}" name="福岡県" dataDxfId="9" dataCellStyle="標準_調査票（enquete）"/>
    <tableColumn id="41" xr3:uid="{26E7DD96-6C07-43F5-8EB8-D012A6E93E58}" name="佐賀県" dataDxfId="8" dataCellStyle="標準_調査票（enquete）"/>
    <tableColumn id="42" xr3:uid="{4BBBCFD3-F64D-4D10-98E7-4C418B997086}" name="長崎県" dataDxfId="7" dataCellStyle="標準_調査票（enquete）"/>
    <tableColumn id="43" xr3:uid="{47E2C355-C562-4F46-AE24-103B61A6A8F8}" name="熊本県" dataDxfId="6" dataCellStyle="標準_調査票（enquete）"/>
    <tableColumn id="44" xr3:uid="{1BA210DF-3581-4FA4-8FB1-E562D16446DC}" name="大分県" dataDxfId="5" dataCellStyle="標準_調査票（enquete）"/>
    <tableColumn id="45" xr3:uid="{AC5AC4F4-8A29-45E4-A139-2DC8C64C7D87}" name="宮崎県" dataDxfId="4" dataCellStyle="標準_調査票（enquete）"/>
    <tableColumn id="46" xr3:uid="{2FE8A3AA-B99F-437E-8747-D1E46A6D6A1C}" name="鹿児島県" dataDxfId="3" dataCellStyle="標準_調査票（enquete）"/>
    <tableColumn id="47" xr3:uid="{6AA2CA46-5DBD-4F63-A16B-3FAD9332077F}" name="沖縄県" dataDxfId="2" dataCellStyle="標準_調査票（enquete）"/>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3.xml.rels><?xml version="1.0" encoding="UTF-8" standalone="yes"?><Relationships xmlns="http://schemas.openxmlformats.org/package/2006/relationships"><Relationship Id="rId1" Target="../tables/table1.xml" Type="http://schemas.openxmlformats.org/officeDocument/2006/relationships/table"/></Relationships>
</file>

<file path=xl/worksheets/_rels/sheet4.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5.xml.rels><?xml version="1.0" encoding="UTF-8" standalone="yes"?><Relationships xmlns="http://schemas.openxmlformats.org/package/2006/relationships"><Relationship Id="rId1" Target="http://www.city.sapporo.jp/ncms/reiki/d1w_reiki/H414901010005/H414901010005.html" TargetMode="External" Type="http://schemas.openxmlformats.org/officeDocument/2006/relationships/hyperlink"/><Relationship Id="rId10" Target="https://www.city.nagaoka.niigata.jp/shisei/cate03/jyourei/reiki/reiki_honbun/e403RG00000855.html" TargetMode="External" Type="http://schemas.openxmlformats.org/officeDocument/2006/relationships/hyperlink"/><Relationship Id="rId100" Target="https://www.town.iwanai.hokkaido.jp/d1w_reiki210630/H431901010001/H431901010001.html" TargetMode="External" Type="http://schemas.openxmlformats.org/officeDocument/2006/relationships/hyperlink"/><Relationship Id="rId101" Target="https://www.city.tokamachi.lg.jp/section/reiki_int/reiki_honbun/r106RG00000661.html" TargetMode="External" Type="http://schemas.openxmlformats.org/officeDocument/2006/relationships/hyperlink"/><Relationship Id="rId102" Target="https://www.city.kashiwazaki.lg.jp/material/files/group/16/111292010_3.pdf" TargetMode="External" Type="http://schemas.openxmlformats.org/officeDocument/2006/relationships/hyperlink"/><Relationship Id="rId103" Target="https://www.city.miki.lg.jp/reiki_int/reiki_honbun/k317RG00000410.html" TargetMode="External" Type="http://schemas.openxmlformats.org/officeDocument/2006/relationships/hyperlink"/><Relationship Id="rId104" Target="https://www.city.yokkaichi.mie.jp/reiki/reiki_honbun/i603RG00001014.html" TargetMode="External" Type="http://schemas.openxmlformats.org/officeDocument/2006/relationships/hyperlink"/><Relationship Id="rId105" Target="https://en3-jg.d1-law.com/mie-ken/d1w_reiki/H413901010007/H413901010007.html" TargetMode="External" Type="http://schemas.openxmlformats.org/officeDocument/2006/relationships/hyperlink"/><Relationship Id="rId106" Target="https://www.city.suzuka.lg.jp/kouhou/suido/pdf/suigenhozen01.pdf" TargetMode="External" Type="http://schemas.openxmlformats.org/officeDocument/2006/relationships/hyperlink"/><Relationship Id="rId107" Target="https://www.city.kyotanabe.lg.jp/reiki/reiki_honbun/k113RG00000464.html" TargetMode="External" Type="http://schemas.openxmlformats.org/officeDocument/2006/relationships/hyperlink"/><Relationship Id="rId108" Target="https://www.chizutown.jp/contents/reiki/reiki_honbun/m016RG00000706.html" TargetMode="External" Type="http://schemas.openxmlformats.org/officeDocument/2006/relationships/hyperlink"/><Relationship Id="rId109" Target="https://ops-jg.d1-law.com/opensearch/SrJbF01/init?jctcd=8A85C0D6B1&amp;houcd=H348901010009&amp;no=1&amp;totalCount=2&amp;fromJsp=SrMj" TargetMode="External" Type="http://schemas.openxmlformats.org/officeDocument/2006/relationships/hyperlink"/><Relationship Id="rId11" Target="https://www.city.nagaoka.niigata.jp/shisei/cate03/jyourei/reiki/reiki_honbun/e403RG00000854.html" TargetMode="External" Type="http://schemas.openxmlformats.org/officeDocument/2006/relationships/hyperlink"/><Relationship Id="rId110" Target="https://kra700.legal-square.com/HAS-Shohin/page/SJSrbLogin.jsf" TargetMode="External" Type="http://schemas.openxmlformats.org/officeDocument/2006/relationships/hyperlink"/><Relationship Id="rId111" Target="https://krr186.legal-square.com/HAS-Shohin/jsp/SVDocumentView" TargetMode="External" Type="http://schemas.openxmlformats.org/officeDocument/2006/relationships/hyperlink"/><Relationship Id="rId112" Target="http://www.city.tomakomai.hokkaido.jp/shizen/kankyohozen/kankyokanshi/kougaiboshizyourei.html" TargetMode="External" Type="http://schemas.openxmlformats.org/officeDocument/2006/relationships/hyperlink"/><Relationship Id="rId113" Target="http://www1.g-reiki.net/noboribetsu2/reiki_honbun/a031RG00000407.html" TargetMode="External" Type="http://schemas.openxmlformats.org/officeDocument/2006/relationships/hyperlink"/><Relationship Id="rId114" Target="https://en3-jg.d1-law.com/ishikari/d1w_reiki/H348901010004/H348901010004_j.html" TargetMode="External" Type="http://schemas.openxmlformats.org/officeDocument/2006/relationships/hyperlink"/><Relationship Id="rId115" Target="https://www.city.hokuto.hokkaido.jp/reiki_int/reiki_honbun/r297RG00000369.html%5d" TargetMode="External" Type="http://schemas.openxmlformats.org/officeDocument/2006/relationships/hyperlink"/><Relationship Id="rId116" Target="https://www.town.niseko.lg.jp/chosei/keikaku/jorei/chikasui_hozen/" TargetMode="External" Type="http://schemas.openxmlformats.org/officeDocument/2006/relationships/hyperlink"/><Relationship Id="rId117" Target="http://www.town.yoichi.hokkaido.jp/reikishu/reiki_honbun/a083RG00000281.html" TargetMode="External" Type="http://schemas.openxmlformats.org/officeDocument/2006/relationships/hyperlink"/><Relationship Id="rId118" Target="https://public.joureikun.jp/shimokawa_town/reiki/act/frame/frame110000146.htm" TargetMode="External" Type="http://schemas.openxmlformats.org/officeDocument/2006/relationships/hyperlink"/><Relationship Id="rId119" Target="http://engaru.jp/reiki/reiki_honbun/r266RG00000317.html" TargetMode="External" Type="http://schemas.openxmlformats.org/officeDocument/2006/relationships/hyperlink"/><Relationship Id="rId12" Target="https://www.city.nagaoka.niigata.jp/shisei/cate03/jyourei/reiki/reiki_honbun/e403RG00001044.html" TargetMode="External" Type="http://schemas.openxmlformats.org/officeDocument/2006/relationships/hyperlink"/><Relationship Id="rId120" Target="http://www.town.toyoura.hokkaido.jp/contents/reiki/reiki_honbun/o200RG00000281.html" TargetMode="External" Type="http://schemas.openxmlformats.org/officeDocument/2006/relationships/hyperlink"/><Relationship Id="rId121" Target="http://houmu.h-chosonkai.gr.jp/~reikidb/data/126/24/reiki_honbun/r364RG00000344.html" TargetMode="External" Type="http://schemas.openxmlformats.org/officeDocument/2006/relationships/hyperlink"/><Relationship Id="rId122" Target="http://www1.g-reiki.net/otofuke/reiki_honbun/a183RG00000313.html" TargetMode="External" Type="http://schemas.openxmlformats.org/officeDocument/2006/relationships/hyperlink"/><Relationship Id="rId123" Target="http://www.akkeshi-town.jp/reiki_file/reiki_honbun/a204RG00000384.html" TargetMode="External" Type="http://schemas.openxmlformats.org/officeDocument/2006/relationships/hyperlink"/><Relationship Id="rId124" Target="http://www.akkeshi-town.jp/reiki_file/reiki_honbun/a204RG00000823.html" TargetMode="External" Type="http://schemas.openxmlformats.org/officeDocument/2006/relationships/hyperlink"/><Relationship Id="rId125" Target="http://www.city.aomori.aomori.jp/reiki/reiki_honbun/r180RG00000481.html" TargetMode="External" Type="http://schemas.openxmlformats.org/officeDocument/2006/relationships/hyperlink"/><Relationship Id="rId126" Target="http://www.city.takizawa.iwate.jp/hogojyourei" TargetMode="External" Type="http://schemas.openxmlformats.org/officeDocument/2006/relationships/hyperlink"/><Relationship Id="rId127" Target="https://en3-jg.d1-law.com/shiwa/d1w_reiki/H414901010020/H414901010020.html" TargetMode="External" Type="http://schemas.openxmlformats.org/officeDocument/2006/relationships/hyperlink"/><Relationship Id="rId128" Target="https://ops-jg.d1-law.com/opensearch/SrJbF01/init?jctcd=8A7A11D2B2&amp;houcd=H346901010027&amp;no=1&amp;totalCount=2&amp;fromJsp=SrMj" TargetMode="External" Type="http://schemas.openxmlformats.org/officeDocument/2006/relationships/hyperlink"/><Relationship Id="rId129" Target="https://www1.g-reiki.net/ichinoseki/reiki_honbun/r205RG00001135.html" TargetMode="External" Type="http://schemas.openxmlformats.org/officeDocument/2006/relationships/hyperlink"/><Relationship Id="rId13" Target="https://ops-jg.d1-law.com/opensearch/SrJbF01/init?jctcd=8A803576F6&amp;houcd=H361902200003&amp;no=1&amp;totalCount=1&amp;fromJsp=SrMj" TargetMode="External" Type="http://schemas.openxmlformats.org/officeDocument/2006/relationships/hyperlink"/><Relationship Id="rId130" Target="https://www.city.sendai.jp/kankyo-chose/zigyousya/zyourei.html" TargetMode="External" Type="http://schemas.openxmlformats.org/officeDocument/2006/relationships/hyperlink"/><Relationship Id="rId131" Target="https://www.pref.yamagata.jp/050014/kurashi/kankyo/dojo/jiban-chinka.html" TargetMode="External" Type="http://schemas.openxmlformats.org/officeDocument/2006/relationships/hyperlink"/><Relationship Id="rId132" Target="https://www.pref.fukushima.lg.jp/uploaded/attachment/326202.pdf" TargetMode="External" Type="http://schemas.openxmlformats.org/officeDocument/2006/relationships/hyperlink"/><Relationship Id="rId133" Target="https://en3-jg.d1-law.com/fukushima/d1w_reiki/H348901010060/H348901010060.html" TargetMode="External" Type="http://schemas.openxmlformats.org/officeDocument/2006/relationships/hyperlink"/><Relationship Id="rId134" Target="https://www.town.inawashiro.fukushima.jp/download/shinseisho/youkou/issh_youkou.pdf" TargetMode="External" Type="http://schemas.openxmlformats.org/officeDocument/2006/relationships/hyperlink"/><Relationship Id="rId135" Target="https://www.pref.ibaraki.jp/somu/somu/hosei/cont/reiki_int/reiki_honbun/ao40015341.html" TargetMode="External" Type="http://schemas.openxmlformats.org/officeDocument/2006/relationships/hyperlink"/><Relationship Id="rId136" Target="http://www.city.tsuchiura.lg.jp/data/doc/1568185554_doc_18_0.pdf" TargetMode="External" Type="http://schemas.openxmlformats.org/officeDocument/2006/relationships/hyperlink"/><Relationship Id="rId137" Target="http://reiki.city.toride.ibaraki.jp/reiki_honbun/e016RG00000076.html" TargetMode="External" Type="http://schemas.openxmlformats.org/officeDocument/2006/relationships/hyperlink"/><Relationship Id="rId138" Target="http://city.kashima.ibaraki.jp/13reiki/reiki_honbun/e021RG00000370.html" TargetMode="External" Type="http://schemas.openxmlformats.org/officeDocument/2006/relationships/hyperlink"/><Relationship Id="rId139" Target="https://en3-jg.d1-law.com/chikusei/d1w_reiki/H417901010117/H417901010117.html" TargetMode="External" Type="http://schemas.openxmlformats.org/officeDocument/2006/relationships/hyperlink"/><Relationship Id="rId14" Target="https://ops-jg.d1-law.com/opensearch/SrJbF01/init?jctcd=8A803576F6&amp;houcd=H403902200025&amp;no=13&amp;totalCount=22&amp;fromJsp=SrMj" TargetMode="External" Type="http://schemas.openxmlformats.org/officeDocument/2006/relationships/hyperlink"/><Relationship Id="rId140" Target="https://ops-jg.d1-law.com/opensearch/SrJbF01/init?jctcd=8A7A5E905F&amp;houcd=H417901010103&amp;no=4&amp;totalCount=88" TargetMode="External" Type="http://schemas.openxmlformats.org/officeDocument/2006/relationships/hyperlink"/><Relationship Id="rId141" Target="https://www1.g-reiki.net/city.kamisu/reiki_honbun/r216RG00000466.html" TargetMode="External" Type="http://schemas.openxmlformats.org/officeDocument/2006/relationships/hyperlink"/><Relationship Id="rId142" Target="https://www1.g-reiki.net/city.kamisu/reiki_honbun/r216RG00000466.html" TargetMode="External" Type="http://schemas.openxmlformats.org/officeDocument/2006/relationships/hyperlink"/><Relationship Id="rId143" Target="https://www.pref.gunma.jp/04/e0910020.html" TargetMode="External" Type="http://schemas.openxmlformats.org/officeDocument/2006/relationships/hyperlink"/><Relationship Id="rId144" Target="https://www.town.naganohara.gunma.jp/www/contents/1361437873672/files/jourei.pdf" TargetMode="External" Type="http://schemas.openxmlformats.org/officeDocument/2006/relationships/hyperlink"/><Relationship Id="rId145" Target="https://www.town.ora.gunma.jp/chosei/jorei/reiki_honbun/e271RG00000346.html" TargetMode="External" Type="http://schemas.openxmlformats.org/officeDocument/2006/relationships/hyperlink"/><Relationship Id="rId146" Target="https://www1.g-reiki.net/takayama/reiki_honbun/e249RG00000302.html" TargetMode="External" Type="http://schemas.openxmlformats.org/officeDocument/2006/relationships/hyperlink"/><Relationship Id="rId147" Target="http://www.vill.tsumagoi.gunma.jp/reiki_int/reiki_honbun/e246RG00000339.html" TargetMode="External" Type="http://schemas.openxmlformats.org/officeDocument/2006/relationships/hyperlink"/><Relationship Id="rId148" Target="https://www1.g-reiki.net/meiwa/reiki_honbun/e268RG00000467.html" TargetMode="External" Type="http://schemas.openxmlformats.org/officeDocument/2006/relationships/hyperlink"/><Relationship Id="rId149" Target="http://www3.e-reikinet.jp/saitama-pref/d1w_reiki/41390101005700000000/41390101005700000000/41390101005700000000.html" TargetMode="External" Type="http://schemas.openxmlformats.org/officeDocument/2006/relationships/hyperlink"/><Relationship Id="rId15" Target="http://www.city.gosen.lg.jp/section/reiki_int/reiki_honbun/e417RG00000302.html" TargetMode="External" Type="http://schemas.openxmlformats.org/officeDocument/2006/relationships/hyperlink"/><Relationship Id="rId150" Target="http://www.pref.saitama.lg.jp/a0505/901-20091217-287.html" TargetMode="External" Type="http://schemas.openxmlformats.org/officeDocument/2006/relationships/hyperlink"/><Relationship Id="rId151" Target="http://www.city.saitama.jp/001/009/002/p007235.html" TargetMode="External" Type="http://schemas.openxmlformats.org/officeDocument/2006/relationships/hyperlink"/><Relationship Id="rId152" Target="http://www1.g-reiki.net/koshigaya/reiki_honbun/e323RG00000510.html" TargetMode="External" Type="http://schemas.openxmlformats.org/officeDocument/2006/relationships/hyperlink"/><Relationship Id="rId153" Target="https://www1.g-reiki.net/chiba/reiki_honbun/g002RG00000503.html" TargetMode="External" Type="http://schemas.openxmlformats.org/officeDocument/2006/relationships/hyperlink"/><Relationship Id="rId154" Target="https://www1.g-reiki.net/city.choshi/reiki_honbun/g003RG00000438.html" TargetMode="External" Type="http://schemas.openxmlformats.org/officeDocument/2006/relationships/hyperlink"/><Relationship Id="rId155" Target="https://ops-jg.d1-law.com/opensearch/SrJbF01/init?jctcd=8A80073A9D&amp;houcd=H410901010031&amp;no=2&amp;totalCount=11&amp;fromJsp=SrMj" TargetMode="External" Type="http://schemas.openxmlformats.org/officeDocument/2006/relationships/hyperlink"/><Relationship Id="rId156" Target="https://jorei.slis.doshisha.ac.jp/reiki/c1907-122041-53166702?keyword=" TargetMode="External" Type="http://schemas.openxmlformats.org/officeDocument/2006/relationships/hyperlink"/><Relationship Id="rId157" Target="https://ops-jg.d1-law.com/opensearch/SrJbF01/init?jctcd=8A80073AA0&amp;houcd=H412901010044&amp;no=58&amp;totalCount=74" TargetMode="External" Type="http://schemas.openxmlformats.org/officeDocument/2006/relationships/hyperlink"/><Relationship Id="rId158" Target="http://www2.city.noda.chiba.jp/reiki_int/reiki_honbun/g009RG00000515.html" TargetMode="External" Type="http://schemas.openxmlformats.org/officeDocument/2006/relationships/hyperlink"/><Relationship Id="rId159" Target="https://en3-jg.d1-law.com/mobara/d1w_reiki/H409901010016/H409901010016.html" TargetMode="External" Type="http://schemas.openxmlformats.org/officeDocument/2006/relationships/hyperlink"/><Relationship Id="rId16" Target="https://krm900.legal-square.com/HAS-Shohin/page/SJSrbLogin.jsf" TargetMode="External" Type="http://schemas.openxmlformats.org/officeDocument/2006/relationships/hyperlink"/><Relationship Id="rId160" Target="https://www1.g-reiki.net/narita/reiki_honbun/z700RG00000439.html" TargetMode="External" Type="http://schemas.openxmlformats.org/officeDocument/2006/relationships/hyperlink"/><Relationship Id="rId161" Target="https://ops-jg.d1-law.com/opensearch/SrJbF01/init?jctcd=8A80073B01&amp;houcd=H411901010027&amp;no=1&amp;totalCount=2&amp;fromJsp=SrMj" TargetMode="External" Type="http://schemas.openxmlformats.org/officeDocument/2006/relationships/hyperlink"/><Relationship Id="rId162" Target="http://www.city.togane.chiba.jp/reiki/d1w_reiki/H413901010003/H413901010003.html" TargetMode="External" Type="http://schemas.openxmlformats.org/officeDocument/2006/relationships/hyperlink"/><Relationship Id="rId163" Target="https://www1.g-reiki.net/city.asahi/reiki_honbun/r197RG00000300.html" TargetMode="External" Type="http://schemas.openxmlformats.org/officeDocument/2006/relationships/hyperlink"/><Relationship Id="rId164" Target="https://www1.g-reiki.net/narashino/reiki_honbun/l000RG00000388.html" TargetMode="External" Type="http://schemas.openxmlformats.org/officeDocument/2006/relationships/hyperlink"/><Relationship Id="rId165" Target="https://jorei.slis.doshisha.ac.jp/reiki/c1907-122173-52849432?keyword=" TargetMode="External" Type="http://schemas.openxmlformats.org/officeDocument/2006/relationships/hyperlink"/><Relationship Id="rId166" Target="https://www.city.katsuura.lg.jp/div/kohou/htm/reiki/reiki_honbun/g019RG00000270.html" TargetMode="External" Type="http://schemas.openxmlformats.org/officeDocument/2006/relationships/hyperlink"/><Relationship Id="rId167" Target="https://www.city.ichihara.chiba.jp/reiki_int/reiki_honbun/g020RG00000305.html" TargetMode="External" Type="http://schemas.openxmlformats.org/officeDocument/2006/relationships/hyperlink"/><Relationship Id="rId168" Target="https://ops-jg.d1-law.com/opensearch/SrJbF01/init?jctcd=8A80073B5A&amp;houcd=H347901010021&amp;no=1&amp;totalCount=12&amp;fromJsp=SrMj" TargetMode="External" Type="http://schemas.openxmlformats.org/officeDocument/2006/relationships/hyperlink"/><Relationship Id="rId169" Target="https://www1.g-reiki.net/yachiyo-city/reiki_honbun/g022RG00000366.html" TargetMode="External" Type="http://schemas.openxmlformats.org/officeDocument/2006/relationships/hyperlink"/><Relationship Id="rId17" Target="http://www.city.uonuma.niigata.jp/reiki/reiki_honbun/r043RG00001255.html" TargetMode="External" Type="http://schemas.openxmlformats.org/officeDocument/2006/relationships/hyperlink"/><Relationship Id="rId170" Target="https://ops-jg.d1-law.com/opensearch/SrJbF01/init?jctcd=8A80073B5C&amp;houcd=H409901010013&amp;no=1&amp;totalCount=21&amp;fromJsp=SrMj" TargetMode="External" Type="http://schemas.openxmlformats.org/officeDocument/2006/relationships/hyperlink"/><Relationship Id="rId171" Target="http://www.city.kamogawa.chiba.jp/reiki/reiki_honbun/r102RG00000392.html" TargetMode="External" Type="http://schemas.openxmlformats.org/officeDocument/2006/relationships/hyperlink"/><Relationship Id="rId172" Target="https://ops-jg.d1-law.com/opensearch/SrJbF01/init?jctcd=8A80073B5E&amp;houcd=H347901010034&amp;no=21&amp;totalCount=27&amp;fromJsp=SrMj" TargetMode="External" Type="http://schemas.openxmlformats.org/officeDocument/2006/relationships/hyperlink"/><Relationship Id="rId173" Target="https://jorei.slis.doshisha.ac.jp/reiki/c1907-122254-10377030?keyword=" TargetMode="External" Type="http://schemas.openxmlformats.org/officeDocument/2006/relationships/hyperlink"/><Relationship Id="rId174" Target="https://ops-jg.d1-law.com/opensearch/SrJbF01/init?jctcd=8A80073B60&amp;houcd=H416901010020&amp;no=1&amp;totalCount=37&amp;fromJsp=SrMj" TargetMode="External" Type="http://schemas.openxmlformats.org/officeDocument/2006/relationships/hyperlink"/><Relationship Id="rId175" Target="http://www.city.urayasu.lg.jp/_res/projects/default_project/_page_/001/000/588/kankyouhozenjyourei.pdf" TargetMode="External" Type="http://schemas.openxmlformats.org/officeDocument/2006/relationships/hyperlink"/><Relationship Id="rId176" Target="https://www1.g-reiki.net/yotsukaido/reiki_honbun/g029RG00000422.html" TargetMode="External" Type="http://schemas.openxmlformats.org/officeDocument/2006/relationships/hyperlink"/><Relationship Id="rId177" Target="https://ops-jg.d1-law.com/opensearch/SrJbF01/init?jctcd=8A80073B63&amp;houcd=H411901010021&amp;no=2&amp;totalCount=4&amp;jbnJiten=5031213" TargetMode="External" Type="http://schemas.openxmlformats.org/officeDocument/2006/relationships/hyperlink"/><Relationship Id="rId178" Target="https://www1.g-reiki.net/city.yachimata/reiki_honbun/g031RG00000489.html" TargetMode="External" Type="http://schemas.openxmlformats.org/officeDocument/2006/relationships/hyperlink"/><Relationship Id="rId179" Target="https://ops-jg.d1-law.com/opensearch/SrJbF01/init?jctcd=8A80073BC0&amp;houcd=H411901010003&amp;no=3&amp;totalCount=12&amp;fromJsp=SrMj" TargetMode="External" Type="http://schemas.openxmlformats.org/officeDocument/2006/relationships/hyperlink"/><Relationship Id="rId18" Target="http://www.city.minamiuonuma.niigata.jp/reiki/reiki_honbun/r044RG00001316.html" TargetMode="External" Type="http://schemas.openxmlformats.org/officeDocument/2006/relationships/hyperlink"/><Relationship Id="rId180" Target="https://www1.g-reiki.net/shiroi/reiki_honbun/g038RG00000427.html" TargetMode="External" Type="http://schemas.openxmlformats.org/officeDocument/2006/relationships/hyperlink"/><Relationship Id="rId181" Target="https://ops-jg.d1-law.com/opensearch/SrJbF01/init?jctcd=8A80073BC2&amp;houcd=H347901010015&amp;no=1&amp;totalCount=2&amp;jbnJiten=5031213" TargetMode="External" Type="http://schemas.openxmlformats.org/officeDocument/2006/relationships/hyperlink"/><Relationship Id="rId182" Target="https://www1.g-reiki.net/minamiboso/reiki_honbun/r361RG00000425.html" TargetMode="External" Type="http://schemas.openxmlformats.org/officeDocument/2006/relationships/hyperlink"/><Relationship Id="rId183" Target="https://www1.g-reiki.net/sosa/reiki_honbun/r325RG00000358.html" TargetMode="External" Type="http://schemas.openxmlformats.org/officeDocument/2006/relationships/hyperlink"/><Relationship Id="rId184" Target="https://en3-jg.d1-law.com/katori/d1w_reiki/DOC1800149/DOC1800149.html" TargetMode="External" Type="http://schemas.openxmlformats.org/officeDocument/2006/relationships/hyperlink"/><Relationship Id="rId185" Target="https://en3-jg.d1-law.com/sammu/d1w_reiki/H418901010096/H418901010096.html" TargetMode="External" Type="http://schemas.openxmlformats.org/officeDocument/2006/relationships/hyperlink"/><Relationship Id="rId186" Target="https://ops-jg.d1-law.com/opensearch/SrJbF01/init?jctcd=8A80073BC7&amp;houcd=H417901010120&amp;no=9&amp;totalCount=16&amp;jbnJiten=5031213" TargetMode="External" Type="http://schemas.openxmlformats.org/officeDocument/2006/relationships/hyperlink"/><Relationship Id="rId187" Target="http://www.town.sakae.chiba.jp/reiki/reiki_honbun/g040RG00000267.html" TargetMode="External" Type="http://schemas.openxmlformats.org/officeDocument/2006/relationships/hyperlink"/><Relationship Id="rId188" Target="https://www1.g-reiki.net/kozaki/reiki_honbun/g042RG00000253.html" TargetMode="External" Type="http://schemas.openxmlformats.org/officeDocument/2006/relationships/hyperlink"/><Relationship Id="rId189" Target="https://www1.g-reiki.net/tohnosho/reiki_honbun/g049RG00000275.html" TargetMode="External" Type="http://schemas.openxmlformats.org/officeDocument/2006/relationships/hyperlink"/><Relationship Id="rId19" Target="http://www.city.minamiuonuma.niigata.jp/reiki/reiki_honbun/r044RG00001326.html" TargetMode="External" Type="http://schemas.openxmlformats.org/officeDocument/2006/relationships/hyperlink"/><Relationship Id="rId190" Target="https://ops-jg.d1-law.com/opensearch/SrJbF01/init?jctcd=8A80078984&amp;houcd=H416901010024&amp;no=4&amp;totalCount=10&amp;fromJsp=SrMj" TargetMode="External" Type="http://schemas.openxmlformats.org/officeDocument/2006/relationships/hyperlink"/><Relationship Id="rId191" Target="https://www1.g-reiki.net/kujukuri/reiki_honbun/g055RG00000283.html" TargetMode="External" Type="http://schemas.openxmlformats.org/officeDocument/2006/relationships/hyperlink"/><Relationship Id="rId192" Target="https://www1.g-reiki.net/town.shibayama/reiki_honbun/g061RG00000201.html" TargetMode="External" Type="http://schemas.openxmlformats.org/officeDocument/2006/relationships/hyperlink"/><Relationship Id="rId193" Target="https://www1.g-reiki.net/yokoshibahikari/reiki_honbun/r338RG00000350.html" TargetMode="External" Type="http://schemas.openxmlformats.org/officeDocument/2006/relationships/hyperlink"/><Relationship Id="rId194" Target="https://www1.g-reiki.net/ichinomiya/reiki_honbun/g062RG00000362.html" TargetMode="External" Type="http://schemas.openxmlformats.org/officeDocument/2006/relationships/hyperlink"/><Relationship Id="rId195" Target="https://www.town.mutsuzawa.chiba.jp/reiki/reiki_honbun/g063RG00000309.html" TargetMode="External" Type="http://schemas.openxmlformats.org/officeDocument/2006/relationships/hyperlink"/><Relationship Id="rId196" Target="https://www1.g-reiki.net/chosei/reiki_honbun/g064RG00000211.html" TargetMode="External" Type="http://schemas.openxmlformats.org/officeDocument/2006/relationships/hyperlink"/><Relationship Id="rId197" Target="https://ops-jg.d1-law.com/opensearch/SrJbF01/init?jctcd=8A80078A46&amp;houcd=H347901010009&amp;no=7&amp;totalCount=15&amp;fromJsp=SrMj" TargetMode="External" Type="http://schemas.openxmlformats.org/officeDocument/2006/relationships/hyperlink"/><Relationship Id="rId198" Target="https://www1.g-reiki.net/nagara/reiki_honbun/g066RG00000252.html" TargetMode="External" Type="http://schemas.openxmlformats.org/officeDocument/2006/relationships/hyperlink"/><Relationship Id="rId199" Target="https://www1.g-reiki.net/otaki/reiki_honbun/g068RG00000254.html" TargetMode="External" Type="http://schemas.openxmlformats.org/officeDocument/2006/relationships/hyperlink"/><Relationship Id="rId2" Target="http://www1.g-reiki.net/city.obihiro/reiki_honbun/a008RG00000458.html" TargetMode="External" Type="http://schemas.openxmlformats.org/officeDocument/2006/relationships/hyperlink"/><Relationship Id="rId20" Target="http://www.town.tagami.niigata.jp/reiki/reiki_honbun/e447RG00000431.html" TargetMode="External" Type="http://schemas.openxmlformats.org/officeDocument/2006/relationships/hyperlink"/><Relationship Id="rId200" Target="https://www.town.kyonan.chiba.jp/d1w_reiki/H347901010013/H347901010013.html" TargetMode="External" Type="http://schemas.openxmlformats.org/officeDocument/2006/relationships/hyperlink"/><Relationship Id="rId201" Target="https://www.kankyo.metro.tokyo.lg.jp/water/hot_springs/documents/screening_criterion/index.html" TargetMode="External" Type="http://schemas.openxmlformats.org/officeDocument/2006/relationships/hyperlink"/><Relationship Id="rId202" Target="https://ops-jg.d1-law.com/opensearch/SrJbF01/init?jctcd=8A801680CC&amp;houcd=H418901010049&amp;no=1&amp;totalCount=2&amp;jbnJiten=5031220" TargetMode="External" Type="http://schemas.openxmlformats.org/officeDocument/2006/relationships/hyperlink"/><Relationship Id="rId203" Target="http://www.city.setagaya.lg.jp/kurashi/102/126/411/414/d00009291.html" TargetMode="External" Type="http://schemas.openxmlformats.org/officeDocument/2006/relationships/hyperlink"/><Relationship Id="rId204" Target="http://www1.g-reiki.net/city.hachioji/reiki_honbun/g125RG00000471.html" TargetMode="External" Type="http://schemas.openxmlformats.org/officeDocument/2006/relationships/hyperlink"/><Relationship Id="rId205" Target="https://www1.g-reiki.net/city.mitaka/reiki_honbun/g128RG00000660.html" TargetMode="External" Type="http://schemas.openxmlformats.org/officeDocument/2006/relationships/hyperlink"/><Relationship Id="rId206" Target="https://ops-jg.d1-law.com/opensearch/SrJbF01/init?jctcd=8A8016A44F&amp;houcd=H416901010002&amp;no=1&amp;totalCount=3&amp;fromJsp=SrMj" TargetMode="External" Type="http://schemas.openxmlformats.org/officeDocument/2006/relationships/hyperlink"/><Relationship Id="rId207" Target="http://www1.g-reiki.net/hino/reiki_honbun/f900RG00001169.html" TargetMode="External" Type="http://schemas.openxmlformats.org/officeDocument/2006/relationships/hyperlink"/><Relationship Id="rId208" Target="http://www.town.hachijo.tokyo.jp/reiki_int/reiki_honbun/g162RG00000330.html" TargetMode="External" Type="http://schemas.openxmlformats.org/officeDocument/2006/relationships/hyperlink"/><Relationship Id="rId209" Target="http://www.niijima.com/reiki_int/reiki_honbun/g158RG00000293.html" TargetMode="External" Type="http://schemas.openxmlformats.org/officeDocument/2006/relationships/hyperlink"/><Relationship Id="rId21" Target="http://www1.g-reiki.net/town-yuzawa/reiki_honbun/e469RG00000286.html" TargetMode="External" Type="http://schemas.openxmlformats.org/officeDocument/2006/relationships/hyperlink"/><Relationship Id="rId210" Target="https://cgi.city.yokohama.lg.jp/somu/reiki/reiki_honbun/g202RG00001294.html" TargetMode="External" Type="http://schemas.openxmlformats.org/officeDocument/2006/relationships/hyperlink"/><Relationship Id="rId211" Target="http://www.city.kawasaki.jp/300/page/0000027883.html" TargetMode="External" Type="http://schemas.openxmlformats.org/officeDocument/2006/relationships/hyperlink"/><Relationship Id="rId212" Target="http://www.pref.toyama.jp/cms_sec/1706/kj00003395.html" TargetMode="External" Type="http://schemas.openxmlformats.org/officeDocument/2006/relationships/hyperlink"/><Relationship Id="rId213" Target="http://www.city.uozu.toyama.jp/guide/svGuideDtl.aspx?servno=1492" TargetMode="External" Type="http://schemas.openxmlformats.org/officeDocument/2006/relationships/hyperlink"/><Relationship Id="rId214" Target="https://www1.g-reiki.net/ishikawa/reiki_honbun/i101RG00001068.html" TargetMode="External" Type="http://schemas.openxmlformats.org/officeDocument/2006/relationships/hyperlink"/><Relationship Id="rId215" Target="https://www.city.kanazawa.ishikawa.jp/reiki/reiki_honbun/a400RG00001417.html" TargetMode="External" Type="http://schemas.openxmlformats.org/officeDocument/2006/relationships/hyperlink"/><Relationship Id="rId216" Target="https://www1.g-reiki.net/nanao/reiki_honbun/r077RG00000498.html" TargetMode="External" Type="http://schemas.openxmlformats.org/officeDocument/2006/relationships/hyperlink"/><Relationship Id="rId217" Target="https://www1.g-reiki.net/kahoku/reiki_honbun/r020RG00000812.html" TargetMode="External" Type="http://schemas.openxmlformats.org/officeDocument/2006/relationships/hyperlink"/><Relationship Id="rId218" Target="https://www1.g-reiki.net/hakusan/reiki_honbun/r183RG00000314.html" TargetMode="External" Type="http://schemas.openxmlformats.org/officeDocument/2006/relationships/hyperlink"/><Relationship Id="rId219" Target="https://www1.g-reiki.net/hakusan/reiki_honbun/r183RG00000316.html" TargetMode="External" Type="http://schemas.openxmlformats.org/officeDocument/2006/relationships/hyperlink"/><Relationship Id="rId22" Target="https://ops-jg.d1-law.com/opensearch/SrJbF01/init?jctcd=8A803552FE&amp;houcd=H409901010047&amp;no=1&amp;totalCount=2&amp;fromJsp=SrMj" TargetMode="External" Type="http://schemas.openxmlformats.org/officeDocument/2006/relationships/hyperlink"/><Relationship Id="rId220" Target="https://www1.g-reiki.net/hakusan/reiki_honbun/r183RG00000446.html" TargetMode="External" Type="http://schemas.openxmlformats.org/officeDocument/2006/relationships/hyperlink"/><Relationship Id="rId221" Target="https://www1.g-reiki.net/nomi/reiki_honbun/r185RG00000300.html" TargetMode="External" Type="http://schemas.openxmlformats.org/officeDocument/2006/relationships/hyperlink"/><Relationship Id="rId222" Target="https://www1.g-reiki.net/tsubata/reiki_honbun/i123RG00000290.html" TargetMode="External" Type="http://schemas.openxmlformats.org/officeDocument/2006/relationships/hyperlink"/><Relationship Id="rId223" Target="https://www1.g-reiki.net/uchinada/reiki_honbun/i127RG00000281.html" TargetMode="External" Type="http://schemas.openxmlformats.org/officeDocument/2006/relationships/hyperlink"/><Relationship Id="rId224" Target="https://www1.g-reiki.net/nakanoto/reiki_honbun/r135RG00000325.html" TargetMode="External" Type="http://schemas.openxmlformats.org/officeDocument/2006/relationships/hyperlink"/><Relationship Id="rId225" Target="http://www.pref.yamanashi.jp/somu/shigaku/reiki/reiki_honbun/a500RG00001533.html" TargetMode="External" Type="http://schemas.openxmlformats.org/officeDocument/2006/relationships/hyperlink"/><Relationship Id="rId226" Target="https://www.city.fujiyoshida.yamanashi.jp/div/kankyo/pdf/chikasui/jourei/jourei.pdf" TargetMode="External" Type="http://schemas.openxmlformats.org/officeDocument/2006/relationships/hyperlink"/><Relationship Id="rId227" Target="https://www.city.tsuru.yamanashi.jp/section/reiki/act/print/print110002070.htm" TargetMode="External" Type="http://schemas.openxmlformats.org/officeDocument/2006/relationships/hyperlink"/><Relationship Id="rId228" Target="https://www.city.hokuto.yamanashi.jp/~reiki-web/reiki_honbun/r112RG00000493.html" TargetMode="External" Type="http://schemas.openxmlformats.org/officeDocument/2006/relationships/hyperlink"/><Relationship Id="rId229" Target="http://www1.g-reiki.net/fuefuki/reiki_honbun/r092RG00000400.html" TargetMode="External" Type="http://schemas.openxmlformats.org/officeDocument/2006/relationships/hyperlink"/><Relationship Id="rId23" Target="https://ops-jg.d1-law.com/opensearch/SrJbF01/init?jctcd=8A803552FE&amp;houcd=H344901010039&amp;no=1&amp;totalCount=2&amp;fromJsp=SrMj" TargetMode="External" Type="http://schemas.openxmlformats.org/officeDocument/2006/relationships/hyperlink"/><Relationship Id="rId230" Target="http://www1.g-reiki.net/oshino/reiki_honbun/e657RG00000494.html" TargetMode="External" Type="http://schemas.openxmlformats.org/officeDocument/2006/relationships/hyperlink"/><Relationship Id="rId231" Target="https://ops-jg.d1-law.com/opensearch/SrJbF01/init?jctcd=8A80736B77&amp;houcd=H430901010016&amp;no=2&amp;totalCount=3&amp;fromJsp=SrMj" TargetMode="External" Type="http://schemas.openxmlformats.org/officeDocument/2006/relationships/hyperlink"/><Relationship Id="rId232" Target="http://www1.g-reiki.net/fujikawaguchiko/reiki_honbun/r015RG00000307.html" TargetMode="External" Type="http://schemas.openxmlformats.org/officeDocument/2006/relationships/hyperlink"/><Relationship Id="rId233" Target="http://www.city.nagano.nagano.jp/soshiki/kankyo/5596.html" TargetMode="External" Type="http://schemas.openxmlformats.org/officeDocument/2006/relationships/hyperlink"/><Relationship Id="rId234" Target="http://www1.g-reiki.net/okaya/reiki_honbun/e705RG00000144.html" TargetMode="External" Type="http://schemas.openxmlformats.org/officeDocument/2006/relationships/hyperlink"/><Relationship Id="rId235" Target="http://www.city.suwa.lg.jp/reiki/reiki_honbun/e707RG00000328.html" TargetMode="External" Type="http://schemas.openxmlformats.org/officeDocument/2006/relationships/hyperlink"/><Relationship Id="rId236" Target="https://www1.g-reiki.net/komoro/reiki_honbun/e709RG00000509.html" TargetMode="External" Type="http://schemas.openxmlformats.org/officeDocument/2006/relationships/hyperlink"/><Relationship Id="rId237" Target="https://www1.g-reiki.net/ina/reiki_honbun/e710RG00000207.html" TargetMode="External" Type="http://schemas.openxmlformats.org/officeDocument/2006/relationships/hyperlink"/><Relationship Id="rId238" Target="https://ops-jg.d1-law.com/opensearch/SrJbF01/init?jctcd=8A85567BBF&amp;houcd=H408901010005&amp;no=1&amp;totalCount=3&amp;fromJsp=SrMj" TargetMode="External" Type="http://schemas.openxmlformats.org/officeDocument/2006/relationships/hyperlink"/><Relationship Id="rId239" Target="https://en3-jg.d1-law.com/nakano/d1w_reiki/H417901010115/H417901010115.html" TargetMode="External" Type="http://schemas.openxmlformats.org/officeDocument/2006/relationships/hyperlink"/><Relationship Id="rId24" Target="http://www.town.kaiyo.lg.jp/docs/2012071700015/" TargetMode="External" Type="http://schemas.openxmlformats.org/officeDocument/2006/relationships/hyperlink"/><Relationship Id="rId240" Target="https://www.city.iiyama.nagano.jp/reikisyu/d1w_reiki/H349901010002/H349901010002.html" TargetMode="External" Type="http://schemas.openxmlformats.org/officeDocument/2006/relationships/hyperlink"/><Relationship Id="rId241" Target="https://www.city.iiyama.nagano.jp/reikisyu/d1w_reiki/H430901010008/H430901010008.html" TargetMode="External" Type="http://schemas.openxmlformats.org/officeDocument/2006/relationships/hyperlink"/><Relationship Id="rId242" Target="https://ops-jg.d1-law.com/opensearch/SrJbF01/init?jctcd=8A85567BC4&amp;houcd=H358901010003&amp;no=1&amp;totalCount=2&amp;fromJsp=SrMj" TargetMode="External" Type="http://schemas.openxmlformats.org/officeDocument/2006/relationships/hyperlink"/><Relationship Id="rId243" Target="https://en3-jg.d1-law.com/saku/d1w_reiki/H424901010027/H424901010027.html" TargetMode="External" Type="http://schemas.openxmlformats.org/officeDocument/2006/relationships/hyperlink"/><Relationship Id="rId244" Target="http://www1.g-reiki.net/tomi/reiki_honbun/r038RG00000356.html" TargetMode="External" Type="http://schemas.openxmlformats.org/officeDocument/2006/relationships/hyperlink"/><Relationship Id="rId245" Target="https://www.city.azumino.nagano.jp/site/kankyo-gomi/11631.html" TargetMode="External" Type="http://schemas.openxmlformats.org/officeDocument/2006/relationships/hyperlink"/><Relationship Id="rId246" Target="http://www.koumi-town.jp/reiki/401901010007000000MH/401901010007000000MH/401901010007000000MH.html" TargetMode="External" Type="http://schemas.openxmlformats.org/officeDocument/2006/relationships/hyperlink"/><Relationship Id="rId247" Target="http://www.vill.kawakami.nagano.jp/d1w_reiki/351901010003000000MH/351901010003000000MH/351901010003000000MH.html" TargetMode="External" Type="http://schemas.openxmlformats.org/officeDocument/2006/relationships/hyperlink"/><Relationship Id="rId248" Target="http://www.vill.kawakami.nagano.jp/d1w_reiki/425901010012000000MH/425901010012000000MH/425901010012000000MH.html" TargetMode="External" Type="http://schemas.openxmlformats.org/officeDocument/2006/relationships/hyperlink"/><Relationship Id="rId249" Target="http://www.minamimakimura.jp/main/gov/sanken/kensetsu/371/" TargetMode="External" Type="http://schemas.openxmlformats.org/officeDocument/2006/relationships/hyperlink"/><Relationship Id="rId25" Target="https://ops-jg.d1-law.com/opensearch/SrJbF01/init?jctcd=8A9160EC6F&amp;houcd=H504902600029&amp;no=2&amp;totalCount=2&amp;fromJsp=SrMj" TargetMode="External" Type="http://schemas.openxmlformats.org/officeDocument/2006/relationships/hyperlink"/><Relationship Id="rId250" Target="https://www.town.sakuho.nagano.jp/kurashi/sumai/kankyo/juminzeimuka_97.html" TargetMode="External" Type="http://schemas.openxmlformats.org/officeDocument/2006/relationships/hyperlink"/><Relationship Id="rId251" Target="https://www.town.karuizawa.lg.jp/www/contents/1001000000588/index.html" TargetMode="External" Type="http://schemas.openxmlformats.org/officeDocument/2006/relationships/hyperlink"/><Relationship Id="rId252" Target="https://en3-jg.d1-law.com/miyota/d1w_reiki/H401901010003/H401901010003.html" TargetMode="External" Type="http://schemas.openxmlformats.org/officeDocument/2006/relationships/hyperlink"/><Relationship Id="rId253" Target="https://www.town.tateshina.nagano.jp/reiki_int/reiki_honbun/e730RG00000188.html" TargetMode="External" Type="http://schemas.openxmlformats.org/officeDocument/2006/relationships/hyperlink"/><Relationship Id="rId254" Target="http://www.town.nagawa.nagano.jp/reiki/reiki_honbun/r233RG00000682.html" TargetMode="External" Type="http://schemas.openxmlformats.org/officeDocument/2006/relationships/hyperlink"/><Relationship Id="rId255" Target="http://www.vill.aoki.nagano.jp/reiki_int/reiki_honbun/e739RG00000294.html" TargetMode="External" Type="http://schemas.openxmlformats.org/officeDocument/2006/relationships/hyperlink"/><Relationship Id="rId256" Target="http://www1.g-reiki.net/town-fujimi/reiki_honbun/e741RG00000290.html" TargetMode="External" Type="http://schemas.openxmlformats.org/officeDocument/2006/relationships/hyperlink"/><Relationship Id="rId257" Target="https://www.vill.hara.lg.jp/reiki/reiki_honbun/e742RG00000378.html" TargetMode="External" Type="http://schemas.openxmlformats.org/officeDocument/2006/relationships/hyperlink"/><Relationship Id="rId258" Target="https://ops-jg.d1-law.com/opensearch/SrJbF01/init?jctcd=8A8556A5EF&amp;houcd=H356901010037&amp;no=1&amp;totalCount=1&amp;fromJsp=SrMj" TargetMode="External" Type="http://schemas.openxmlformats.org/officeDocument/2006/relationships/hyperlink"/><Relationship Id="rId259" Target="https://www1.g-reiki.net/iijima/reiki_honbun/j600RG00000166.html" TargetMode="External" Type="http://schemas.openxmlformats.org/officeDocument/2006/relationships/hyperlink"/><Relationship Id="rId26" Target="https://www.city.kochi-konan.lg.jp/section/reiki_int/reiki_honbun/r254RG00001736.html" TargetMode="External" Type="http://schemas.openxmlformats.org/officeDocument/2006/relationships/hyperlink"/><Relationship Id="rId260" Target="http://www1.g-reiki.net/vill.minamiminowa/reiki_honbun/e747RG00000421.html" TargetMode="External" Type="http://schemas.openxmlformats.org/officeDocument/2006/relationships/hyperlink"/><Relationship Id="rId261" Target="https://www1.g-reiki.net/miyada/reiki_honbun/e750RG00000675.html" TargetMode="External" Type="http://schemas.openxmlformats.org/officeDocument/2006/relationships/hyperlink"/><Relationship Id="rId262" Target="https://www1.g-reiki.net/miyada/reiki_honbun/e750RG00000187.html" TargetMode="External" Type="http://schemas.openxmlformats.org/officeDocument/2006/relationships/hyperlink"/><Relationship Id="rId263" Target="https://www.town.matsukawa.lg.jp/section/reiki/reiki_honbun/u100RG00000261.html" TargetMode="External" Type="http://schemas.openxmlformats.org/officeDocument/2006/relationships/hyperlink"/><Relationship Id="rId264" Target="https://www1.g-reiki.net/nebamura/reiki_honbun/e758RG00000205.html" TargetMode="External" Type="http://schemas.openxmlformats.org/officeDocument/2006/relationships/hyperlink"/><Relationship Id="rId265" Target="http://www.urugi.jp/d1w_reiki/H403901010021/H403901010021.html" TargetMode="External" Type="http://schemas.openxmlformats.org/officeDocument/2006/relationships/hyperlink"/><Relationship Id="rId266" Target="https://www1.g-reiki.net/vill-tenryu/reiki_honbun/e761RG00000402.html" TargetMode="External" Type="http://schemas.openxmlformats.org/officeDocument/2006/relationships/hyperlink"/><Relationship Id="rId267" Target="http://www.vill.nagano-toyooka.lg.jp/70reiki/reiki_honbun/e764RG00000439.html" TargetMode="External" Type="http://schemas.openxmlformats.org/officeDocument/2006/relationships/hyperlink"/><Relationship Id="rId268" Target="https://www.town-kiso.com/chousei/reiki/100322/101314/" TargetMode="External" Type="http://schemas.openxmlformats.org/officeDocument/2006/relationships/hyperlink"/><Relationship Id="rId269" Target="http://reiki.vill.kiso.nagano.jp/act/frame/frame110000631.htm" TargetMode="External" Type="http://schemas.openxmlformats.org/officeDocument/2006/relationships/hyperlink"/><Relationship Id="rId27" Target="https://www.city.odawara.kanagawa.jp/field/envi/pollution/tikasuiyousiki.html" TargetMode="External" Type="http://schemas.openxmlformats.org/officeDocument/2006/relationships/hyperlink"/><Relationship Id="rId270" Target="http://www.vill.chikuhoku.lg.jp/reiki/H417901010075/H417901010075.html" TargetMode="External" Type="http://schemas.openxmlformats.org/officeDocument/2006/relationships/hyperlink"/><Relationship Id="rId271" Target="https://www.ikedamachi.net/0000002455.html" TargetMode="External" Type="http://schemas.openxmlformats.org/officeDocument/2006/relationships/hyperlink"/><Relationship Id="rId272" Target="http://www.vill.matsukawa.nagano.jp/life/archives/000594.php" TargetMode="External" Type="http://schemas.openxmlformats.org/officeDocument/2006/relationships/hyperlink"/><Relationship Id="rId273" Target="http://www.vill.matsukawa.nagano.jp/reiki_int/reiki_honbun/e797RG00000656.html" TargetMode="External" Type="http://schemas.openxmlformats.org/officeDocument/2006/relationships/hyperlink"/><Relationship Id="rId274" Target="https://www1.g-reiki.net/vill.hakuba/reiki_honbun/e799RG00000498.html" TargetMode="External" Type="http://schemas.openxmlformats.org/officeDocument/2006/relationships/hyperlink"/><Relationship Id="rId275" Target="https://www1.g-reiki.net/vill.otari/reiki_honbun/e801RG00000564.html" TargetMode="External" Type="http://schemas.openxmlformats.org/officeDocument/2006/relationships/hyperlink"/><Relationship Id="rId276" Target="https://en3-jg.d1-law.com/sakaki/d1w_reiki/H360901010009/H360901010009.html" TargetMode="External" Type="http://schemas.openxmlformats.org/officeDocument/2006/relationships/hyperlink"/><Relationship Id="rId277" Target="https://en3-jg.d1-law.com/obuse/d1w_reiki/H348901010042/H348901010042.html" TargetMode="External" Type="http://schemas.openxmlformats.org/officeDocument/2006/relationships/hyperlink"/><Relationship Id="rId278" Target="https://en3-jg.d1-law.com/takayama/d1w_reiki/H355901010019/H355901010019.html" TargetMode="External" Type="http://schemas.openxmlformats.org/officeDocument/2006/relationships/hyperlink"/><Relationship Id="rId279" Target="http://www.vill.kijimadaira.lg.jp/d1w_reiki/H402901010007/H402901010007.html" TargetMode="External" Type="http://schemas.openxmlformats.org/officeDocument/2006/relationships/hyperlink"/><Relationship Id="rId28" Target="http://www.reiki.city.hadano.kanagawa.jp/reiki/act/frame/frame110000380.htm" TargetMode="External" Type="http://schemas.openxmlformats.org/officeDocument/2006/relationships/hyperlink"/><Relationship Id="rId280" Target="https://en3-jg.d1-law.com/nozawaonsen/d1w_reiki/H359901010020/H359901010020.html" TargetMode="External" Type="http://schemas.openxmlformats.org/officeDocument/2006/relationships/hyperlink"/><Relationship Id="rId281" Target="https://en3-jg.d1-law.com/shinano/d1w_reiki/H403901010024/H403901010024.html" TargetMode="External" Type="http://schemas.openxmlformats.org/officeDocument/2006/relationships/hyperlink"/><Relationship Id="rId282" Target="https://ops-jg.d1-law.com/opensearch/SrJbF01/init?jctcd=8A8556F539&amp;houcd=H418901010028&amp;no=2&amp;totalCount=19&amp;fromJsp=SrMj" TargetMode="External" Type="http://schemas.openxmlformats.org/officeDocument/2006/relationships/hyperlink"/><Relationship Id="rId283" Target="https://www.city.gifu.lg.jp/kurashi/kankyo/1003103/1003104/1003126/index.html" TargetMode="External" Type="http://schemas.openxmlformats.org/officeDocument/2006/relationships/hyperlink"/><Relationship Id="rId284" Target="https://www.city.ogaki.lg.jp/0000028368.html" TargetMode="External" Type="http://schemas.openxmlformats.org/officeDocument/2006/relationships/hyperlink"/><Relationship Id="rId285" Target="https://www.city.ogaki.lg.jp/0000028368.html" TargetMode="External" Type="http://schemas.openxmlformats.org/officeDocument/2006/relationships/hyperlink"/><Relationship Id="rId286" Target="https://www.city.ogaki.lg.jp/0000028368.html" TargetMode="External" Type="http://schemas.openxmlformats.org/officeDocument/2006/relationships/hyperlink"/><Relationship Id="rId287" Target="https://www.city.ogaki.lg.jp/0000028368.html" TargetMode="External" Type="http://schemas.openxmlformats.org/officeDocument/2006/relationships/hyperlink"/><Relationship Id="rId288" Target="https://www.city.ogaki.lg.jp/0000028368.html" TargetMode="External" Type="http://schemas.openxmlformats.org/officeDocument/2006/relationships/hyperlink"/><Relationship Id="rId289" Target="https://www.city.ogaki.lg.jp/0000028368.html" TargetMode="External" Type="http://schemas.openxmlformats.org/officeDocument/2006/relationships/hyperlink"/><Relationship Id="rId29" Target="http://www.reiki.city.hadano.kanagawa.jp/reiki/act/frame/frame110000964.htm" TargetMode="External" Type="http://schemas.openxmlformats.org/officeDocument/2006/relationships/hyperlink"/><Relationship Id="rId290" Target="https://www.city.ogaki.lg.jp/0000028368.html" TargetMode="External" Type="http://schemas.openxmlformats.org/officeDocument/2006/relationships/hyperlink"/><Relationship Id="rId291" Target="https://www.city.ogaki.lg.jp/0000028368.html" TargetMode="External" Type="http://schemas.openxmlformats.org/officeDocument/2006/relationships/hyperlink"/><Relationship Id="rId292" Target="https://www.city.ogaki.lg.jp/0000028368.html" TargetMode="External" Type="http://schemas.openxmlformats.org/officeDocument/2006/relationships/hyperlink"/><Relationship Id="rId293" Target="http://www.city.takayama.lg.jp/kurashi/1000022/1000122/1001111/1005431.html" TargetMode="External" Type="http://schemas.openxmlformats.org/officeDocument/2006/relationships/hyperlink"/><Relationship Id="rId294" Target="https://en3-jg.d1-law.com/nakatsugawa/d1w_reiki/H349901010046/H349901010046.html" TargetMode="External" Type="http://schemas.openxmlformats.org/officeDocument/2006/relationships/hyperlink"/><Relationship Id="rId295" Target="http://www.pref.aichi.jp/kankyo/kansei-ka/houreii/jyorei-1/index.html" TargetMode="External" Type="http://schemas.openxmlformats.org/officeDocument/2006/relationships/hyperlink"/><Relationship Id="rId296" Target="http://www.city.nagoya.jp/kankyo/page/0000116925.html" TargetMode="External" Type="http://schemas.openxmlformats.org/officeDocument/2006/relationships/hyperlink"/><Relationship Id="rId297" Target="http://www1.g-reiki.net/kusatsu/reiki_honbun/k007RG00000371.html" TargetMode="External" Type="http://schemas.openxmlformats.org/officeDocument/2006/relationships/hyperlink"/><Relationship Id="rId298" Target="http://www.city.moriyama.lg.jp/reiki_int/reiki_menu.html" TargetMode="External" Type="http://schemas.openxmlformats.org/officeDocument/2006/relationships/hyperlink"/><Relationship Id="rId299" Target="http://www.city.ritto.lg.jp/reiki/reiki_menu.html" TargetMode="External" Type="http://schemas.openxmlformats.org/officeDocument/2006/relationships/hyperlink"/><Relationship Id="rId3" Target="https://www1.g-reiki.net/eniwa/reiki_honbun/a032RG00000340.html" TargetMode="External" Type="http://schemas.openxmlformats.org/officeDocument/2006/relationships/hyperlink"/><Relationship Id="rId30" Target="https://www1.g-reiki.net/city.ebina/reiki_honbun/g217RG00000408.html" TargetMode="External" Type="http://schemas.openxmlformats.org/officeDocument/2006/relationships/hyperlink"/><Relationship Id="rId300" Target="http://www.city.yasu.lg.jp/section/reiki_int/reiki_menu.html" TargetMode="External" Type="http://schemas.openxmlformats.org/officeDocument/2006/relationships/hyperlink"/><Relationship Id="rId301" Target="https://www.city.higashiomi.shiga.jp/reiki_int/reiki_honbun/r151RG00000577.html" TargetMode="External" Type="http://schemas.openxmlformats.org/officeDocument/2006/relationships/hyperlink"/><Relationship Id="rId302" Target="http://www.city.maibara.lg.jp/reiki/reiki_honbun/r108RG00000798.html" TargetMode="External" Type="http://schemas.openxmlformats.org/officeDocument/2006/relationships/hyperlink"/><Relationship Id="rId303" Target="https://www1.g-reiki.net/city.otsu/reiki_honbun/x400RG00000271.html" TargetMode="External" Type="http://schemas.openxmlformats.org/officeDocument/2006/relationships/hyperlink"/><Relationship Id="rId304" Target="https://www.town.aisho.shiga.jp/section/reiki_honbun/r304RG00001055.html" TargetMode="External" Type="http://schemas.openxmlformats.org/officeDocument/2006/relationships/hyperlink"/><Relationship Id="rId305" Target="http://www.city.takashima.shiga.jp/reiki/reiki_honbun/r152RG00001409.html" TargetMode="External" Type="http://schemas.openxmlformats.org/officeDocument/2006/relationships/hyperlink"/><Relationship Id="rId306" Target="https://www.city.joyo.kyoto.jp/reiki_int/reiki_honbun/k109RG00000466.html" TargetMode="External" Type="http://schemas.openxmlformats.org/officeDocument/2006/relationships/hyperlink"/><Relationship Id="rId307" Target="https://www.city.muko.kyoto.jp/section/reiki_int/reiki_honbun/k110RG00000390.html" TargetMode="External" Type="http://schemas.openxmlformats.org/officeDocument/2006/relationships/hyperlink"/><Relationship Id="rId308" Target="https://www.city.nagaokakyo.lg.jp/html/reiki/reiki_honbun/b400RG00000241.html" TargetMode="External" Type="http://schemas.openxmlformats.org/officeDocument/2006/relationships/hyperlink"/><Relationship Id="rId309" Target="https://www.city.yawata.kyoto.jp/reiki/H412902500124/H412902500124.html" TargetMode="External" Type="http://schemas.openxmlformats.org/officeDocument/2006/relationships/hyperlink"/><Relationship Id="rId31" Target="https://www3.e-reikinet.jp/zama/d1w_reiki/H410901010019/H410901010019.html" TargetMode="External" Type="http://schemas.openxmlformats.org/officeDocument/2006/relationships/hyperlink"/><Relationship Id="rId310" Target="https://www.town.oyamazaki.kyoto.jp/reiki/reiki_honbun/k114RG00000367.html" TargetMode="External" Type="http://schemas.openxmlformats.org/officeDocument/2006/relationships/hyperlink"/><Relationship Id="rId311" Target="http://reiki.town.seika.kyoto.jp/reiki_honbun/k123RG00000943.html" TargetMode="External" Type="http://schemas.openxmlformats.org/officeDocument/2006/relationships/hyperlink"/><Relationship Id="rId312" Target="http://www.pref.osaka.lg.jp/houbun/reiki/reiki_honbun/k201RG00000392.html" TargetMode="External" Type="http://schemas.openxmlformats.org/officeDocument/2006/relationships/hyperlink"/><Relationship Id="rId313" Target="https://www1.g-reiki.net/hirakata/reiki_honbun/o600RG00001076.html" TargetMode="External" Type="http://schemas.openxmlformats.org/officeDocument/2006/relationships/hyperlink"/><Relationship Id="rId314" Target="http://www.city.daito.lg.jp/reiki_int/reiki_honbun/k220RG00001230.html" TargetMode="External" Type="http://schemas.openxmlformats.org/officeDocument/2006/relationships/hyperlink"/><Relationship Id="rId315" Target="https://www.city.settsu.osaka.jp/section/reiki/reiki_honbun/v100RG00000407.html" TargetMode="External" Type="http://schemas.openxmlformats.org/officeDocument/2006/relationships/hyperlink"/><Relationship Id="rId316" Target="https://www1.g-reiki.net/shimamotocho/reiki_honbun/f800RG00000265.html" TargetMode="External" Type="http://schemas.openxmlformats.org/officeDocument/2006/relationships/hyperlink"/><Relationship Id="rId317" Target="http://www.city.amagasaki.hyogo.jp/kurashi/kankyo/tosi_kogai/033mamorujourei.html" TargetMode="External" Type="http://schemas.openxmlformats.org/officeDocument/2006/relationships/hyperlink"/><Relationship Id="rId318" Target="http://www2.city.akashi.lg.jp/reiki/H411901010022/H411901010022.html" TargetMode="External" Type="http://schemas.openxmlformats.org/officeDocument/2006/relationships/hyperlink"/><Relationship Id="rId319" Target="https://www.city.ako.lg.jp/reiki/reiki_honbun/k314RG00000546.html" TargetMode="External" Type="http://schemas.openxmlformats.org/officeDocument/2006/relationships/hyperlink"/><Relationship Id="rId32" Target="http://www10.e-reikinet.jp/opensearch/SrJbF01/init?jctcd=8A80260DA6&amp;houcd=H410901010013&amp;no=7&amp;totalCount=12&amp;fromJsp=SrMj" TargetMode="External" Type="http://schemas.openxmlformats.org/officeDocument/2006/relationships/hyperlink"/><Relationship Id="rId320" Target="http://www.city.hashimoto.lg.jp/section/reiki_honbun/r282RG00000556.html" TargetMode="External" Type="http://schemas.openxmlformats.org/officeDocument/2006/relationships/hyperlink"/><Relationship Id="rId321" Target="http://reiki.city.tanabe.lg.jp/H414909340019/H414909340019_j.html" TargetMode="External" Type="http://schemas.openxmlformats.org/officeDocument/2006/relationships/hyperlink"/><Relationship Id="rId322" Target="http://reiki.city.tanabe.lg.jp/H415909360027/H415909360027_j.html" TargetMode="External" Type="http://schemas.openxmlformats.org/officeDocument/2006/relationships/hyperlink"/><Relationship Id="rId323" Target="http://reiki.city.tanabe.lg.jp/H416909300012/H416909300012_j.html" TargetMode="External" Type="http://schemas.openxmlformats.org/officeDocument/2006/relationships/hyperlink"/><Relationship Id="rId324" Target="http://reiki.city.tanabe.lg.jp/H415909320016/H415909320016_j.html" TargetMode="External" Type="http://schemas.openxmlformats.org/officeDocument/2006/relationships/hyperlink"/><Relationship Id="rId325" Target="https://www.city.shingu.lg.jp/div/soumu-1/htm/d1w_reiki/H415901010012/H415901010012_j.html" TargetMode="External" Type="http://schemas.openxmlformats.org/officeDocument/2006/relationships/hyperlink"/><Relationship Id="rId326" Target="https://www.town.aridagawa.lg.jp/section/reiki_honbun/r275RG00000764.html" TargetMode="External" Type="http://schemas.openxmlformats.org/officeDocument/2006/relationships/hyperlink"/><Relationship Id="rId327" Target="https://www.town.kushimoto.wakayama.jp/reiki_int/reiki_honbun/r218RG00000358.html" TargetMode="External" Type="http://schemas.openxmlformats.org/officeDocument/2006/relationships/hyperlink"/><Relationship Id="rId328" Target="http://www1.g-reiki.net/tottori/reiki_honbun/k500RG00001746.html" TargetMode="External" Type="http://schemas.openxmlformats.org/officeDocument/2006/relationships/hyperlink"/><Relationship Id="rId329" Target="https://www.daisen.jp/reiki/reiki_honbun/r148RG00000638.html" TargetMode="External" Type="http://schemas.openxmlformats.org/officeDocument/2006/relationships/hyperlink"/><Relationship Id="rId33" Target="https://www.town.kaisei.kanagawa.jp/div/soumu/htm/reiki/d1w_reiki/H350901010010/H350901010010.html" TargetMode="External" Type="http://schemas.openxmlformats.org/officeDocument/2006/relationships/hyperlink"/><Relationship Id="rId330" Target="http://lg.joureikun.jp/nichinan_town/act/frame/frame110000491.htm" TargetMode="External" Type="http://schemas.openxmlformats.org/officeDocument/2006/relationships/hyperlink"/><Relationship Id="rId331" Target="http://www.town.hino.tottori.jp/reiki/reiki_honbun/k022RG00000555.html" TargetMode="External" Type="http://schemas.openxmlformats.org/officeDocument/2006/relationships/hyperlink"/><Relationship Id="rId332" Target="http://www.town-kofu.jp/reiki/reiki_honbun/m039RG00000468.html" TargetMode="External" Type="http://schemas.openxmlformats.org/officeDocument/2006/relationships/hyperlink"/><Relationship Id="rId333" Target="http://www1.g-reiki.net/houki/reiki_honbun/r087RG00000732.html" TargetMode="External" Type="http://schemas.openxmlformats.org/officeDocument/2006/relationships/hyperlink"/><Relationship Id="rId334" Target="https://www1.g-reiki.net/soja/reiki_honbun/r136RG00000701.html" TargetMode="External" Type="http://schemas.openxmlformats.org/officeDocument/2006/relationships/hyperlink"/><Relationship Id="rId335" Target="http://www.vill.nishiawakura.okayama.jp/inc/d1w_reiki/H423901010015/H423901010015.html" TargetMode="External" Type="http://schemas.openxmlformats.org/officeDocument/2006/relationships/hyperlink"/><Relationship Id="rId336" Target="https://www3.e-reikinet.jp/kagawa-ken/d1w_reiki/34690101000100000000/34690101000100000000/34690101000100000000_j.htm" TargetMode="External" Type="http://schemas.openxmlformats.org/officeDocument/2006/relationships/hyperlink"/><Relationship Id="rId337" Target="https://www3.e-reikinet.jp/takamatsu/d1w_reiki/H347901010023/H347901010023.html" TargetMode="External" Type="http://schemas.openxmlformats.org/officeDocument/2006/relationships/hyperlink"/><Relationship Id="rId338" Target="https://www.city.saijo.ehime.jp/reiki_int/reiki_honbun/r039RG00000760.html" TargetMode="External" Type="http://schemas.openxmlformats.org/officeDocument/2006/relationships/hyperlink"/><Relationship Id="rId339" Target="https://en3-jg.d1-law.com/buzen/d1w_reiki/H355901010028/H355901010028.html" TargetMode="External" Type="http://schemas.openxmlformats.org/officeDocument/2006/relationships/hyperlink"/><Relationship Id="rId34" Target="http://www.town-manazuru.jp/0102/d1w_reiki/402901010013000000MH/402901010013000000MH/frm_inyo_prag1.html" TargetMode="External" Type="http://schemas.openxmlformats.org/officeDocument/2006/relationships/hyperlink"/><Relationship Id="rId340" Target="http://www1.g-reiki.net/city.munakata/reiki_honbun/r010RG00000316.html" TargetMode="External" Type="http://schemas.openxmlformats.org/officeDocument/2006/relationships/hyperlink"/><Relationship Id="rId341" Target="https://www.city.fukutsu.lg.jp/section/reiki/reiki_honbun/r163RG00000262.html" TargetMode="External" Type="http://schemas.openxmlformats.org/officeDocument/2006/relationships/hyperlink"/><Relationship Id="rId342" Target="https://lg.joureikun.jp/ukiha_city/reiki/act/frame/frame110000999.htm" TargetMode="External" Type="http://schemas.openxmlformats.org/officeDocument/2006/relationships/hyperlink"/><Relationship Id="rId343" Target="http://www1.g-reiki.net/city.kama/reiki_honbun/r396RG00000462.html" TargetMode="External" Type="http://schemas.openxmlformats.org/officeDocument/2006/relationships/hyperlink"/><Relationship Id="rId344" Target="https://www1.g-reiki.net/town.sasaguri/reiki_honbun/q028RG00000636.html" TargetMode="External" Type="http://schemas.openxmlformats.org/officeDocument/2006/relationships/hyperlink"/><Relationship Id="rId345" Target="https://www1.g-reiki.net/town.hirokawa.fukuoka/reiki_honbun/q073RG00000288.html" TargetMode="External" Type="http://schemas.openxmlformats.org/officeDocument/2006/relationships/hyperlink"/><Relationship Id="rId346" Target="http://akamura.net/reiki/reiki_honbun/q089RG00000498.html" TargetMode="External" Type="http://schemas.openxmlformats.org/officeDocument/2006/relationships/hyperlink"/><Relationship Id="rId347" Target="https://sy.pref.saga.lg.jp/kenseijoho/jorei/reiki_int/reiki_honbun/q201RG00001140.html" TargetMode="External" Type="http://schemas.openxmlformats.org/officeDocument/2006/relationships/hyperlink"/><Relationship Id="rId348" Target="http://www.city.ogi.lg.jp/reiki_int/reiki_honbun/r104RG00000409.html" TargetMode="External" Type="http://schemas.openxmlformats.org/officeDocument/2006/relationships/hyperlink"/><Relationship Id="rId349" Target="https://www.city.shimabara.lg.jp/reiki/H410902500001/H410902500001_j.html" TargetMode="External" Type="http://schemas.openxmlformats.org/officeDocument/2006/relationships/hyperlink"/><Relationship Id="rId35" Target="https://www.city.mitaka.lg.jp/c_service/003/attached/attach_3111_1.pdf" TargetMode="External" Type="http://schemas.openxmlformats.org/officeDocument/2006/relationships/hyperlink"/><Relationship Id="rId350" Target="https://www.city.shimabara.lg.jp/reiki/H353902200003/H353902200003_j.html" TargetMode="External" Type="http://schemas.openxmlformats.org/officeDocument/2006/relationships/hyperlink"/><Relationship Id="rId351" Target="https://www.city.isahaya.nagasaki.jp/reiki/reiki_honbun/r248RG00000351.html" TargetMode="External" Type="http://schemas.openxmlformats.org/officeDocument/2006/relationships/hyperlink"/><Relationship Id="rId352" Target="https://www1.g-reiki.net/omura/reiki_honbun/q306RG00000474.html" TargetMode="External" Type="http://schemas.openxmlformats.org/officeDocument/2006/relationships/hyperlink"/><Relationship Id="rId353" Target="https://ops-jg.d1-law.com/opensearch/SrJbF01/init?jctcd=8A917E0E40&amp;houcd=H416901010126&amp;no=1&amp;totalCount=2&amp;jbnJiten=5031227" TargetMode="External" Type="http://schemas.openxmlformats.org/officeDocument/2006/relationships/hyperlink"/><Relationship Id="rId354" Target="https://www1.g-reiki.net/unzen/reiki_honbun/r281RG00000381.html" TargetMode="External" Type="http://schemas.openxmlformats.org/officeDocument/2006/relationships/hyperlink"/><Relationship Id="rId355" Target="http://www1.g-reiki.net/kumamoto/index.htm" TargetMode="External" Type="http://schemas.openxmlformats.org/officeDocument/2006/relationships/hyperlink"/><Relationship Id="rId356" Target="https://www1.g-reiki.net/kumamoto-city/reiki_honbun/q402RG00000904.html" TargetMode="External" Type="http://schemas.openxmlformats.org/officeDocument/2006/relationships/hyperlink"/><Relationship Id="rId357" Target="http://www.vill.nishihara.kumamoto.jp/reiki/reiki_honbun/q453RG00000367.html" TargetMode="External" Type="http://schemas.openxmlformats.org/officeDocument/2006/relationships/hyperlink"/><Relationship Id="rId358" Target="https://www.vill.minamiaso.lg.jp/reiki_int/reiki_honbun/r091RG00000308.html" TargetMode="External" Type="http://schemas.openxmlformats.org/officeDocument/2006/relationships/hyperlink"/><Relationship Id="rId359" Target="https://www1.g-reiki.net/city.beppu/reiki_honbun/t100RG00000544.html" TargetMode="External" Type="http://schemas.openxmlformats.org/officeDocument/2006/relationships/hyperlink"/><Relationship Id="rId36" Target="https://www.vill.kouzushima.tokyo.jp/reiki/reiki_honbun/g159RG00000258.html" TargetMode="External" Type="http://schemas.openxmlformats.org/officeDocument/2006/relationships/hyperlink"/><Relationship Id="rId360" Target="https://www1.g-reiki.net/yufu/reiki_honbun/r222RG00000535.html" TargetMode="External" Type="http://schemas.openxmlformats.org/officeDocument/2006/relationships/hyperlink"/><Relationship Id="rId361" Target="http://www4.city.miyakonojo.miyazaki.jp/mkj/reiki/reiki_int/reiki_honbun/r322RG00000521.html" TargetMode="External" Type="http://schemas.openxmlformats.org/officeDocument/2006/relationships/hyperlink"/><Relationship Id="rId362" Target="http://toweb.city.kobayashi.lg.jp/reiki/reiki_honbun/r346RG00001250.html" TargetMode="External" Type="http://schemas.openxmlformats.org/officeDocument/2006/relationships/hyperlink"/><Relationship Id="rId363" Target="https://www.town.takaharu.lg.jp/reikisyu/reiki_int/reiki_honbun/q621RG00000465.html" TargetMode="External" Type="http://schemas.openxmlformats.org/officeDocument/2006/relationships/hyperlink"/><Relationship Id="rId364" Target="http://www.city.kagoshima.lg.jp/kankyo/kankyo/kanseisaku/machizukuri/kankyo/kekaku/jore.html" TargetMode="External" Type="http://schemas.openxmlformats.org/officeDocument/2006/relationships/hyperlink"/><Relationship Id="rId365" Target="https://ops-jg.d1-law.com/opensearch/SrJbF01/init?jctcd=8A91BBB31E&amp;houcd=H354901010014&amp;no=1&amp;totalCount=2&amp;jbnJiten=5011112" TargetMode="External" Type="http://schemas.openxmlformats.org/officeDocument/2006/relationships/hyperlink"/><Relationship Id="rId366" Target="https://www.city.ibusuki.lg.jp/reiki_int/reiki_honbun/q711RG00000353.html" TargetMode="External" Type="http://schemas.openxmlformats.org/officeDocument/2006/relationships/hyperlink"/><Relationship Id="rId367" Target="https://www.city.ibusuki.lg.jp/reiki_int/reiki_honbun/q711RG00000356.html" TargetMode="External" Type="http://schemas.openxmlformats.org/officeDocument/2006/relationships/hyperlink"/><Relationship Id="rId368" Target="http://www.city.hioki.kagoshima.jp/reiki/reiki_honbun/R259RG00000565.html" TargetMode="External" Type="http://schemas.openxmlformats.org/officeDocument/2006/relationships/hyperlink"/><Relationship Id="rId369" Target="https://www.city-kirishima.jp/kankyo/kurashi/kankyo/jore/suishigenhozen.html" TargetMode="External" Type="http://schemas.openxmlformats.org/officeDocument/2006/relationships/hyperlink"/><Relationship Id="rId37" Target="https://www.town.oshima.tokyo.jp/reiki_int/reiki_honbun/g156RG00000388.html" TargetMode="External" Type="http://schemas.openxmlformats.org/officeDocument/2006/relationships/hyperlink"/><Relationship Id="rId370" Target="http://www.city.minamisatsuma.lg.jp/reiki_int/reiki_honbun/R256RG00000420.html" TargetMode="External" Type="http://schemas.openxmlformats.org/officeDocument/2006/relationships/hyperlink"/><Relationship Id="rId371" Target="https://www.town.yusui.kagoshima.jp/reiki/reiki_int/reiki_honbun/r220RG00000375.html" TargetMode="External" Type="http://schemas.openxmlformats.org/officeDocument/2006/relationships/hyperlink"/><Relationship Id="rId372" Target="https://www1.g-reiki.net/town.kagoshima-osaki/reiki_honbun/q771RG00000695.html" TargetMode="External" Type="http://schemas.openxmlformats.org/officeDocument/2006/relationships/hyperlink"/><Relationship Id="rId373" Target="http://www3.e-reikinet.jp/kikai/d1w_reiki/mokuji_bunya.html" TargetMode="External" Type="http://schemas.openxmlformats.org/officeDocument/2006/relationships/hyperlink"/><Relationship Id="rId374" Target="http://www.yoron.jp/reiki/H353901010035/H353901010035_j.html" TargetMode="External" Type="http://schemas.openxmlformats.org/officeDocument/2006/relationships/hyperlink"/><Relationship Id="rId375" Target="https://www1.g-reiki.net/reiki499/reiki.html" TargetMode="External" Type="http://schemas.openxmlformats.org/officeDocument/2006/relationships/hyperlink"/><Relationship Id="rId376" Target="https://www1.g-reiki.net/itoman/reiki_honbun/q910RG00000525.html" TargetMode="External" Type="http://schemas.openxmlformats.org/officeDocument/2006/relationships/hyperlink"/><Relationship Id="rId377" Target="https://www1.g-reiki.net/uruma/reiki_honbun/r170RG00000375.html?id=j18" TargetMode="External" Type="http://schemas.openxmlformats.org/officeDocument/2006/relationships/hyperlink"/><Relationship Id="rId378" Target="https://www1.g-reiki.net/reiki539/reiki.html" TargetMode="External" Type="http://schemas.openxmlformats.org/officeDocument/2006/relationships/hyperlink"/><Relationship Id="rId379" Target="https://www.iejima.org/reikishu/H416901010006/H416901010006.html" TargetMode="External" Type="http://schemas.openxmlformats.org/officeDocument/2006/relationships/hyperlink"/><Relationship Id="rId38" Target="https://www.kankyo.metro.tokyo.lg.jp/basic/guide/security_ordinance/index.html" TargetMode="External" Type="http://schemas.openxmlformats.org/officeDocument/2006/relationships/hyperlink"/><Relationship Id="rId380" Target="https://www.town.yaese.lg.jp/reiki/act/frame/frame110000437.htm" TargetMode="External" Type="http://schemas.openxmlformats.org/officeDocument/2006/relationships/hyperlink"/><Relationship Id="rId381" Target="https://www1.g-reiki.net/tarama/reiki_honbun/q952RG00000251.html" TargetMode="External" Type="http://schemas.openxmlformats.org/officeDocument/2006/relationships/hyperlink"/><Relationship Id="rId382" Target="../drawings/drawing2.xml" Type="http://schemas.openxmlformats.org/officeDocument/2006/relationships/drawing"/><Relationship Id="rId39" Target="https://ops-jg.d1-law.com/opensearch/SrJbF01/init?jctcd=8A79F3E9AA&amp;houcd=H346901010038&amp;no=1&amp;totalCount=4&amp;fromJsp=SrMj" TargetMode="External" Type="http://schemas.openxmlformats.org/officeDocument/2006/relationships/hyperlink"/><Relationship Id="rId4" Target="https://www1.g-reiki.net/kyougoku/reiki_honbun/a074RG00000400.html" TargetMode="External" Type="http://schemas.openxmlformats.org/officeDocument/2006/relationships/hyperlink"/><Relationship Id="rId40" Target="https://www1.g-reiki.net/shisui/reiki_honbun/g035RG00000617.html" TargetMode="External" Type="http://schemas.openxmlformats.org/officeDocument/2006/relationships/hyperlink"/><Relationship Id="rId41" Target="https://www.town.tako.chiba.jp/rule/act/frame/frame110000356.htm" TargetMode="External" Type="http://schemas.openxmlformats.org/officeDocument/2006/relationships/hyperlink"/><Relationship Id="rId42" Target="https://www.town.chonan.chiba.jp/reiki/d1w_reiki/H346901010037/H346901010037_j.html" TargetMode="External" Type="http://schemas.openxmlformats.org/officeDocument/2006/relationships/hyperlink"/><Relationship Id="rId43" Target="https://www1.g-reiki.net/vill.makkari/reiki_honbun/a071RG00000304.html" TargetMode="External" Type="http://schemas.openxmlformats.org/officeDocument/2006/relationships/hyperlink"/><Relationship Id="rId44" Target="http://www.city.aomori.aomori.jp/kankyo-seisaku/shiseijouhou/matidukuri/kankyou-torikumi/kougai-taisaku/documents/07_youkou.pdf" TargetMode="External" Type="http://schemas.openxmlformats.org/officeDocument/2006/relationships/hyperlink"/><Relationship Id="rId45" Target="http://www.city.hachinohe.aomori.jp/kurashi_tetsuzuki/gomi_kankyo_pet/kogai_haikibutsu/2/10397.html" TargetMode="External" Type="http://schemas.openxmlformats.org/officeDocument/2006/relationships/hyperlink"/><Relationship Id="rId46" Target="http://www.city.akita.akita.jp/city/gn/dc/reiki/reiki_honbun/c302RG00000362.html" TargetMode="External" Type="http://schemas.openxmlformats.org/officeDocument/2006/relationships/hyperlink"/><Relationship Id="rId47" Target="https://www.city.yamagata-yamagata.lg.jp/_res/projects/default_project/_page_/001/002/373/usui-youkou.pdf" TargetMode="External" Type="http://schemas.openxmlformats.org/officeDocument/2006/relationships/hyperlink"/><Relationship Id="rId48" Target="https://www1.g-reiki.net/city.minamisoma/reiki_honbun/r271RG00000483.html?id=j26" TargetMode="External" Type="http://schemas.openxmlformats.org/officeDocument/2006/relationships/hyperlink"/><Relationship Id="rId49" Target="https://www.city.hitachinaka.lg.jp/_res/projects/default_project/_page_/001/002/667/kougaiboushijourei.pdf" TargetMode="External" Type="http://schemas.openxmlformats.org/officeDocument/2006/relationships/hyperlink"/><Relationship Id="rId5" Target="https://www.pref.ibaraki.jp/somu/somu/hosei/cont/reiki_int/reiki_honbun/o4000202001.html" TargetMode="External" Type="http://schemas.openxmlformats.org/officeDocument/2006/relationships/hyperlink"/><Relationship Id="rId50" Target="https://en3-jg.d1-law.com/cgi-bin/chiba-ken/D1W_resdata.exe?PROCID=107601000&amp;CALLTYPE=2&amp;RESNO=13&amp;UKEY=1670289744499" TargetMode="External" Type="http://schemas.openxmlformats.org/officeDocument/2006/relationships/hyperlink"/><Relationship Id="rId51" Target="https://www.pref.kanagawa.jp/docs/pf7/cnt/f41093/index.html" TargetMode="External" Type="http://schemas.openxmlformats.org/officeDocument/2006/relationships/hyperlink"/><Relationship Id="rId52" Target="https://www1.g-reiki.net/city.namerikawa/reiki_honbun/i007RG00000307.html" TargetMode="External" Type="http://schemas.openxmlformats.org/officeDocument/2006/relationships/hyperlink"/><Relationship Id="rId53" Target="https://en3-jg.d1-law.com/kamiichi/d1w_reiki/H350901010020/H350901010020.html" TargetMode="External" Type="http://schemas.openxmlformats.org/officeDocument/2006/relationships/hyperlink"/><Relationship Id="rId54" Target="https://www.city.chuo.yamanashi.jp/section/reiki_int/reiki_honbun/r333RG00000777.html" TargetMode="External" Type="http://schemas.openxmlformats.org/officeDocument/2006/relationships/hyperlink"/><Relationship Id="rId55" Target="https://www1.g-reiki.net/town.showa.yamanashi/reiki_honbun/e637RG00000569.html" TargetMode="External" Type="http://schemas.openxmlformats.org/officeDocument/2006/relationships/hyperlink"/><Relationship Id="rId56" Target="https://www.vill.narusawa.yamanashi.jp/material/files/group/6/chikasuijyourei.pdf" TargetMode="External" Type="http://schemas.openxmlformats.org/officeDocument/2006/relationships/hyperlink"/><Relationship Id="rId57" Target="https://www.city.nagano.nagano.jp/soshiki/kankyo/92473.html" TargetMode="External" Type="http://schemas.openxmlformats.org/officeDocument/2006/relationships/hyperlink"/><Relationship Id="rId58" Target="https://www1.g-reiki.net/reiki4ba/reiki.html" TargetMode="External" Type="http://schemas.openxmlformats.org/officeDocument/2006/relationships/hyperlink"/><Relationship Id="rId59" Target="https://en3-jg.d1-law.com/suzaka/d1w_reiki/H504901010004/H504901010004.html" TargetMode="External" Type="http://schemas.openxmlformats.org/officeDocument/2006/relationships/hyperlink"/><Relationship Id="rId6" Target="https://www.pref.tochigi.lg.jp/d03/eco/kankyou/hozen/documents/yousuisidouyoukou.pdf" TargetMode="External" Type="http://schemas.openxmlformats.org/officeDocument/2006/relationships/hyperlink"/><Relationship Id="rId60" Target="https://kre715.legal-square.com/HAS-Shohin/jsp/SVDocumentView" TargetMode="External" Type="http://schemas.openxmlformats.org/officeDocument/2006/relationships/hyperlink"/><Relationship Id="rId61" Target="https://kre715.legal-square.com/HAS-Shohin/jsp/SVDocumentView" TargetMode="External" Type="http://schemas.openxmlformats.org/officeDocument/2006/relationships/hyperlink"/><Relationship Id="rId62" Target="https://www.city.chikuma.lg.jp/section/reiki_int/reiki_honbun/r021RG00000294.html" TargetMode="External" Type="http://schemas.openxmlformats.org/officeDocument/2006/relationships/hyperlink"/><Relationship Id="rId63" Target="https://en3-jg.d1-law.com/minamiaiki/d1w_reiki/H405901010016/H405901010016.html" TargetMode="External" Type="http://schemas.openxmlformats.org/officeDocument/2006/relationships/hyperlink"/><Relationship Id="rId64" Target="https://www1.g-reiki.net/shimosuwa/reiki_honbun/e740RG00000348.html" TargetMode="External" Type="http://schemas.openxmlformats.org/officeDocument/2006/relationships/hyperlink"/><Relationship Id="rId65" Target="https://www1.g-reiki.net/vill.achi/reiki_honbun/e755RG00000578.html" TargetMode="External" Type="http://schemas.openxmlformats.org/officeDocument/2006/relationships/hyperlink"/><Relationship Id="rId66" Target="https://en3-jg.d1-law.com/sakae/d1w_reiki/H402901010015/H402901010015.html" TargetMode="External" Type="http://schemas.openxmlformats.org/officeDocument/2006/relationships/hyperlink"/><Relationship Id="rId67" Target="http://www.city.yamagata.gifu.jp/reiki/reiki_honbun/r006RG00000320.html" TargetMode="External" Type="http://schemas.openxmlformats.org/officeDocument/2006/relationships/hyperlink"/><Relationship Id="rId68" Target="https://www1.greiki.net/reiki2f0/reiki.html" TargetMode="External" Type="http://schemas.openxmlformats.org/officeDocument/2006/relationships/hyperlink"/><Relationship Id="rId69" Target="https://ops-jg.d1-law.com/opensearch/SrJbF01/init?jctcd=8A8573C81C&amp;houcd=H416901010120&amp;no=1&amp;totalCount=2&amp;fromJsp=SrMj" TargetMode="External" Type="http://schemas.openxmlformats.org/officeDocument/2006/relationships/hyperlink"/><Relationship Id="rId7" Target="https://www.pref.tochigi.lg.jp/reiki/reiki_honbun/e101RG00001399.html" TargetMode="External" Type="http://schemas.openxmlformats.org/officeDocument/2006/relationships/hyperlink"/><Relationship Id="rId70" Target="https://en3-jg.d1-law.com/kakegawa/d1w_reiki/H417901010092/H417901010092.html" TargetMode="External" Type="http://schemas.openxmlformats.org/officeDocument/2006/relationships/hyperlink"/><Relationship Id="rId71" Target="https://krg311.legal-square.com/HAS-Shohin/jsp/SVDocumentView" TargetMode="External" Type="http://schemas.openxmlformats.org/officeDocument/2006/relationships/hyperlink"/><Relationship Id="rId72" Target="https://ops-jg.d1-law.com/opensearch/SrJbF01/init?jctcd=8A8573C761&amp;houcd=H422901010105&amp;no=1&amp;totalCount=2&amp;fromJsp=SrMj" TargetMode="External" Type="http://schemas.openxmlformats.org/officeDocument/2006/relationships/hyperlink"/><Relationship Id="rId73" Target="https://www.city.hamamatsu.shizuoka.jp/kankyoho/env/tikasui/jyourei.html" TargetMode="External" Type="http://schemas.openxmlformats.org/officeDocument/2006/relationships/hyperlink"/><Relationship Id="rId74" Target="http://www.pref.shizuoka.jp/kankyou/ka-060/tikasuitaisaku.html" TargetMode="External" Type="http://schemas.openxmlformats.org/officeDocument/2006/relationships/hyperlink"/><Relationship Id="rId75" Target="http://www1.g-reiki.net/handa-fd/reiki_honbun/i507RG00000516.html" TargetMode="External" Type="http://schemas.openxmlformats.org/officeDocument/2006/relationships/hyperlink"/><Relationship Id="rId76" Target="https://ops-jg.d1-law.com/opensearch/SrJbF01/init?jctcd=8A858330B2&amp;houcd=H352901010027&amp;no=1&amp;totalCount=2&amp;jbnJiten=4300814" TargetMode="External" Type="http://schemas.openxmlformats.org/officeDocument/2006/relationships/hyperlink"/><Relationship Id="rId77" Target="https://www.pref.yamaguchi.lg.jp/soshiki/3/12045.html" TargetMode="External" Type="http://schemas.openxmlformats.org/officeDocument/2006/relationships/hyperlink"/><Relationship Id="rId78" Target="https://reiki.pref.tokushima.lg.jp/reiki_honbun/o001RG00001216.html" TargetMode="External" Type="http://schemas.openxmlformats.org/officeDocument/2006/relationships/hyperlink"/><Relationship Id="rId79" Target="https://www.town.higashisonogi.lg.jp/section/reiki_int/reiki_honbun/q325RG00000369.html" TargetMode="External" Type="http://schemas.openxmlformats.org/officeDocument/2006/relationships/hyperlink"/><Relationship Id="rId8" Target="https://www1.g-reiki.net/pref.niigata/reiki_honbun/e401RG00000529.html" TargetMode="External" Type="http://schemas.openxmlformats.org/officeDocument/2006/relationships/hyperlink"/><Relationship Id="rId80" Target="https://www.city.minamishimabara.lg.jp/page5131.html" TargetMode="External" Type="http://schemas.openxmlformats.org/officeDocument/2006/relationships/hyperlink"/><Relationship Id="rId81" Target="https://www.city.minamishimabara.lg.jp/page5131.html" TargetMode="External" Type="http://schemas.openxmlformats.org/officeDocument/2006/relationships/hyperlink"/><Relationship Id="rId82" Target="https://www.pref.kumamoto.jp/soshiki/49/5505.html" TargetMode="External" Type="http://schemas.openxmlformats.org/officeDocument/2006/relationships/hyperlink"/><Relationship Id="rId83" Target="https://en3-jg.d1-law.com/aso/d1w_reiki/H424901010023/H424901010023.html" TargetMode="External" Type="http://schemas.openxmlformats.org/officeDocument/2006/relationships/hyperlink"/><Relationship Id="rId84" Target="https://www.town.hiji.lg.jp/section/d1w_reiki/H425901010040/H425901010040.html" TargetMode="External" Type="http://schemas.openxmlformats.org/officeDocument/2006/relationships/hyperlink"/><Relationship Id="rId85" Target="https://www.town.miyazaki-misato.lg.jp/kiji003265/index.html" TargetMode="External" Type="http://schemas.openxmlformats.org/officeDocument/2006/relationships/hyperlink"/><Relationship Id="rId86" Target="https://ops-jg.d1-law.com/opensearch/SrJbF01/init?jctcd=8A80544991&amp;houcd=H351901010007&amp;no=1&amp;totalCount=3&amp;jbnJiten=5041020" TargetMode="External" Type="http://schemas.openxmlformats.org/officeDocument/2006/relationships/hyperlink"/><Relationship Id="rId87" Target="https://www.pref.fukui.lg.jp/jyoureikisoku/H408901010004/H408901010004_m.html" TargetMode="External" Type="http://schemas.openxmlformats.org/officeDocument/2006/relationships/hyperlink"/><Relationship Id="rId88" Target="https://www1.g-reiki.net/city.katsuyama/reiki_honbun/i207RG00000427.html" TargetMode="External" Type="http://schemas.openxmlformats.org/officeDocument/2006/relationships/hyperlink"/><Relationship Id="rId89" Target="https://www1.g-reiki.net/eiheiji/reiki_honbun/r368RG00000381.html" TargetMode="External" Type="http://schemas.openxmlformats.org/officeDocument/2006/relationships/hyperlink"/><Relationship Id="rId9" Target="https://www.city.nagaoka.niigata.jp/shisei/cate03/jyourei/reiki/reiki_honbun/e403RG00000375.html" TargetMode="External" Type="http://schemas.openxmlformats.org/officeDocument/2006/relationships/hyperlink"/><Relationship Id="rId90" Target="https://www.city.ono.fukui.jp/kurashi/kankyo-sumai/mizujunkan/chikasuikeikaku/index.files/tikasuihozennjyourei.pdf" TargetMode="External" Type="http://schemas.openxmlformats.org/officeDocument/2006/relationships/hyperlink"/><Relationship Id="rId91" Target="https://www.town.asahi.toyama.jp/soshiki/jumin_kodomo/kankyou/1449206915705.html" TargetMode="External" Type="http://schemas.openxmlformats.org/officeDocument/2006/relationships/hyperlink"/><Relationship Id="rId92" Target="https://en3-jg.d1-law.com/nishinoomote/d1w_reiki/H415901010034/H415901010034.html" TargetMode="External" Type="http://schemas.openxmlformats.org/officeDocument/2006/relationships/hyperlink"/><Relationship Id="rId93" Target="https://en3-jg.d1-law.com/kikai/d1w_reiki/H363901010013/H363901010013.html" TargetMode="External" Type="http://schemas.openxmlformats.org/officeDocument/2006/relationships/hyperlink"/><Relationship Id="rId94" Target="https://ops-jg.d1-law.com/opensearch/SrJbF01/init?jctcd=8A91BC2A9F&amp;houcd=H418901010014&amp;no=20&amp;totalCount=54" TargetMode="External" Type="http://schemas.openxmlformats.org/officeDocument/2006/relationships/hyperlink"/><Relationship Id="rId95" Target="http://houmu.h-chosonkai.gr.jp/~reikidb/data/171/41/reiki_honbun/a041RG00000309.html" TargetMode="External" Type="http://schemas.openxmlformats.org/officeDocument/2006/relationships/hyperlink"/><Relationship Id="rId96" Target="http://houmu.h-chosonkai.gr.jp/~reikidb/data/42/39/H349901010026/H349901010026.html" TargetMode="External" Type="http://schemas.openxmlformats.org/officeDocument/2006/relationships/hyperlink"/><Relationship Id="rId97" Target="http://houmu.h-chosonkai.gr.jp/~reikidb/data/160/29/H414901010001/H414901010001.html" TargetMode="External" Type="http://schemas.openxmlformats.org/officeDocument/2006/relationships/hyperlink"/><Relationship Id="rId98" Target="http://houmu.h-chosonkai.gr.jp/~reikidb/data/174/44/H348901010029/H348901010029.html" TargetMode="External" Type="http://schemas.openxmlformats.org/officeDocument/2006/relationships/hyperlink"/><Relationship Id="rId99" Target="http://houmu.h-chosonkai.gr.jp/~reikidb/data/88/38/H347901010038/H347901010038.html" TargetMode="External" Type="http://schemas.openxmlformats.org/officeDocument/2006/relationships/hyperlink"/></Relationships>
</file>

<file path=xl/worksheets/_rels/sheet6.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3.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2">
    <tabColor theme="0"/>
  </sheetPr>
  <dimension ref="A1:AQ52"/>
  <sheetViews>
    <sheetView showGridLines="0" view="pageBreakPreview" topLeftCell="A15" zoomScale="85" zoomScaleNormal="100" zoomScaleSheetLayoutView="85" workbookViewId="0">
      <selection activeCell="F10" sqref="F10"/>
    </sheetView>
  </sheetViews>
  <sheetFormatPr defaultColWidth="9" defaultRowHeight="17.5"/>
  <cols>
    <col min="1" max="1" width="8.6328125" style="13" customWidth="1"/>
    <col min="2" max="3" width="9" style="13"/>
    <col min="4" max="4" width="9.90625" style="21" customWidth="1"/>
    <col min="5" max="5" width="10.90625" style="13" customWidth="1"/>
    <col min="6" max="6" width="8.81640625" style="13" customWidth="1"/>
    <col min="7" max="21" width="8.1796875" style="13" customWidth="1"/>
    <col min="22" max="22" width="8.1796875" style="17" customWidth="1"/>
    <col min="23" max="23" width="12.08984375" style="17" customWidth="1"/>
    <col min="24" max="24" width="11" style="17" customWidth="1"/>
    <col min="25" max="25" width="15.26953125" style="17" customWidth="1"/>
    <col min="26" max="26" width="13.36328125" style="13" customWidth="1"/>
    <col min="27" max="29" width="8.90625" style="13" customWidth="1"/>
    <col min="30" max="39" width="10.6328125" style="13" customWidth="1"/>
    <col min="40" max="41" width="11" style="13" customWidth="1"/>
    <col min="42" max="16384" width="9" style="13"/>
  </cols>
  <sheetData>
    <row r="1" spans="1:43" ht="22.5">
      <c r="B1" s="53" t="s">
        <v>318</v>
      </c>
      <c r="C1" s="14"/>
      <c r="D1" s="15"/>
      <c r="E1" s="14"/>
      <c r="F1" s="14"/>
      <c r="G1" s="14"/>
      <c r="H1" s="14"/>
      <c r="I1" s="14"/>
      <c r="J1" s="14" t="s">
        <v>30</v>
      </c>
      <c r="L1" s="16"/>
      <c r="M1" s="16"/>
      <c r="N1" s="16"/>
      <c r="O1" s="155"/>
      <c r="P1" s="156"/>
      <c r="Q1" s="151"/>
      <c r="R1" s="152"/>
      <c r="S1" s="152"/>
      <c r="T1" s="152"/>
      <c r="U1" s="152"/>
    </row>
    <row r="2" spans="1:43" ht="51.5" customHeight="1">
      <c r="A2" s="186" t="s">
        <v>143</v>
      </c>
      <c r="B2" s="172" t="s">
        <v>0</v>
      </c>
      <c r="C2" s="172" t="s">
        <v>20</v>
      </c>
      <c r="D2" s="159" t="s">
        <v>312</v>
      </c>
      <c r="E2" s="153" t="s">
        <v>1</v>
      </c>
      <c r="F2" s="154"/>
      <c r="G2" s="154"/>
      <c r="H2" s="154"/>
      <c r="I2" s="154"/>
      <c r="J2" s="154"/>
      <c r="K2" s="154"/>
      <c r="L2" s="154"/>
      <c r="M2" s="154"/>
      <c r="N2" s="154"/>
      <c r="O2" s="154"/>
      <c r="P2" s="154"/>
      <c r="Q2" s="154"/>
      <c r="R2" s="154"/>
      <c r="S2" s="154"/>
      <c r="T2" s="154"/>
      <c r="U2" s="154"/>
      <c r="V2" s="154"/>
      <c r="W2" s="30" t="s">
        <v>305</v>
      </c>
      <c r="X2" s="31"/>
      <c r="Y2" s="32" t="s">
        <v>272</v>
      </c>
      <c r="Z2" s="153" t="s">
        <v>135</v>
      </c>
      <c r="AA2" s="154"/>
      <c r="AB2" s="154"/>
      <c r="AC2" s="185"/>
      <c r="AD2" s="183" t="s">
        <v>303</v>
      </c>
      <c r="AE2" s="154"/>
      <c r="AF2" s="154"/>
      <c r="AG2" s="154"/>
      <c r="AH2" s="154"/>
      <c r="AI2" s="154"/>
      <c r="AJ2" s="154"/>
      <c r="AK2" s="154"/>
      <c r="AL2" s="154"/>
      <c r="AM2" s="154"/>
      <c r="AN2" s="172" t="s">
        <v>20</v>
      </c>
      <c r="AO2" s="172" t="s">
        <v>0</v>
      </c>
    </row>
    <row r="3" spans="1:43" ht="14.25" customHeight="1">
      <c r="A3" s="187"/>
      <c r="B3" s="173"/>
      <c r="C3" s="173"/>
      <c r="D3" s="189"/>
      <c r="E3" s="157" t="s">
        <v>2</v>
      </c>
      <c r="F3" s="33"/>
      <c r="G3" s="157" t="s">
        <v>35</v>
      </c>
      <c r="H3" s="168"/>
      <c r="I3" s="168"/>
      <c r="J3" s="168"/>
      <c r="K3" s="157" t="s">
        <v>413</v>
      </c>
      <c r="L3" s="168"/>
      <c r="M3" s="168"/>
      <c r="N3" s="168"/>
      <c r="O3" s="157" t="s">
        <v>28</v>
      </c>
      <c r="P3" s="168"/>
      <c r="Q3" s="168"/>
      <c r="R3" s="168"/>
      <c r="S3" s="157" t="s">
        <v>313</v>
      </c>
      <c r="T3" s="168"/>
      <c r="U3" s="168"/>
      <c r="V3" s="168"/>
      <c r="W3" s="209" t="s">
        <v>306</v>
      </c>
      <c r="X3" s="209" t="s">
        <v>307</v>
      </c>
      <c r="Y3" s="34" t="s">
        <v>171</v>
      </c>
      <c r="Z3" s="191" t="s">
        <v>136</v>
      </c>
      <c r="AA3" s="194" t="s">
        <v>137</v>
      </c>
      <c r="AB3" s="195"/>
      <c r="AC3" s="196"/>
      <c r="AD3" s="183" t="s">
        <v>25</v>
      </c>
      <c r="AE3" s="184"/>
      <c r="AF3" s="184"/>
      <c r="AG3" s="184"/>
      <c r="AH3" s="184"/>
      <c r="AI3" s="184"/>
      <c r="AJ3" s="184"/>
      <c r="AK3" s="183" t="s">
        <v>21</v>
      </c>
      <c r="AL3" s="184"/>
      <c r="AM3" s="178" t="s">
        <v>3</v>
      </c>
      <c r="AN3" s="173"/>
      <c r="AO3" s="173"/>
    </row>
    <row r="4" spans="1:43" ht="35.5" customHeight="1">
      <c r="A4" s="187"/>
      <c r="B4" s="173"/>
      <c r="C4" s="173"/>
      <c r="D4" s="189"/>
      <c r="E4" s="158"/>
      <c r="F4" s="35"/>
      <c r="G4" s="169"/>
      <c r="H4" s="170"/>
      <c r="I4" s="170"/>
      <c r="J4" s="170"/>
      <c r="K4" s="169"/>
      <c r="L4" s="170"/>
      <c r="M4" s="170"/>
      <c r="N4" s="170"/>
      <c r="O4" s="169"/>
      <c r="P4" s="170"/>
      <c r="Q4" s="170"/>
      <c r="R4" s="170"/>
      <c r="S4" s="169"/>
      <c r="T4" s="170"/>
      <c r="U4" s="170"/>
      <c r="V4" s="170"/>
      <c r="W4" s="210"/>
      <c r="X4" s="210"/>
      <c r="Y4" s="36" t="s">
        <v>172</v>
      </c>
      <c r="Z4" s="192"/>
      <c r="AA4" s="197"/>
      <c r="AB4" s="198"/>
      <c r="AC4" s="199"/>
      <c r="AD4" s="174" t="s">
        <v>22</v>
      </c>
      <c r="AE4" s="175"/>
      <c r="AF4" s="174" t="s">
        <v>4</v>
      </c>
      <c r="AG4" s="175"/>
      <c r="AH4" s="175"/>
      <c r="AI4" s="175"/>
      <c r="AJ4" s="175"/>
      <c r="AK4" s="178" t="s">
        <v>31</v>
      </c>
      <c r="AL4" s="178" t="s">
        <v>32</v>
      </c>
      <c r="AM4" s="179"/>
      <c r="AN4" s="173"/>
      <c r="AO4" s="173"/>
    </row>
    <row r="5" spans="1:43" ht="11.5" customHeight="1">
      <c r="A5" s="187"/>
      <c r="B5" s="173"/>
      <c r="C5" s="173"/>
      <c r="D5" s="189"/>
      <c r="E5" s="158"/>
      <c r="F5" s="162" t="s">
        <v>33</v>
      </c>
      <c r="G5" s="159" t="s">
        <v>138</v>
      </c>
      <c r="H5" s="159" t="s">
        <v>133</v>
      </c>
      <c r="I5" s="165" t="s">
        <v>132</v>
      </c>
      <c r="J5" s="159" t="s">
        <v>5</v>
      </c>
      <c r="K5" s="159" t="s">
        <v>138</v>
      </c>
      <c r="L5" s="159" t="s">
        <v>133</v>
      </c>
      <c r="M5" s="165" t="s">
        <v>132</v>
      </c>
      <c r="N5" s="159" t="s">
        <v>5</v>
      </c>
      <c r="O5" s="159" t="s">
        <v>138</v>
      </c>
      <c r="P5" s="159" t="s">
        <v>213</v>
      </c>
      <c r="Q5" s="165" t="s">
        <v>132</v>
      </c>
      <c r="R5" s="159" t="s">
        <v>5</v>
      </c>
      <c r="S5" s="157" t="s">
        <v>6</v>
      </c>
      <c r="T5" s="157" t="s">
        <v>7</v>
      </c>
      <c r="U5" s="157" t="s">
        <v>8</v>
      </c>
      <c r="V5" s="213" t="s">
        <v>19</v>
      </c>
      <c r="W5" s="37"/>
      <c r="X5" s="38"/>
      <c r="Y5" s="39"/>
      <c r="Z5" s="193"/>
      <c r="AA5" s="200"/>
      <c r="AB5" s="201"/>
      <c r="AC5" s="202"/>
      <c r="AD5" s="176"/>
      <c r="AE5" s="177"/>
      <c r="AF5" s="176"/>
      <c r="AG5" s="177"/>
      <c r="AH5" s="177"/>
      <c r="AI5" s="177"/>
      <c r="AJ5" s="177"/>
      <c r="AK5" s="179"/>
      <c r="AL5" s="179"/>
      <c r="AM5" s="179"/>
      <c r="AN5" s="173"/>
      <c r="AO5" s="173"/>
    </row>
    <row r="6" spans="1:43" ht="19.5" customHeight="1">
      <c r="A6" s="187"/>
      <c r="B6" s="173"/>
      <c r="C6" s="173"/>
      <c r="D6" s="189"/>
      <c r="E6" s="158"/>
      <c r="F6" s="163"/>
      <c r="G6" s="160"/>
      <c r="H6" s="160"/>
      <c r="I6" s="166"/>
      <c r="J6" s="160"/>
      <c r="K6" s="160"/>
      <c r="L6" s="160"/>
      <c r="M6" s="166"/>
      <c r="N6" s="160"/>
      <c r="O6" s="160"/>
      <c r="P6" s="171"/>
      <c r="Q6" s="166"/>
      <c r="R6" s="160"/>
      <c r="S6" s="158"/>
      <c r="T6" s="158"/>
      <c r="U6" s="158"/>
      <c r="V6" s="214"/>
      <c r="W6" s="211" t="s">
        <v>308</v>
      </c>
      <c r="X6" s="211" t="s">
        <v>308</v>
      </c>
      <c r="Y6" s="40" t="s">
        <v>14</v>
      </c>
      <c r="Z6" s="206" t="s">
        <v>139</v>
      </c>
      <c r="AA6" s="180" t="s">
        <v>140</v>
      </c>
      <c r="AB6" s="165" t="s">
        <v>141</v>
      </c>
      <c r="AC6" s="203" t="s">
        <v>142</v>
      </c>
      <c r="AD6" s="178" t="s">
        <v>9</v>
      </c>
      <c r="AE6" s="178" t="s">
        <v>10</v>
      </c>
      <c r="AF6" s="178" t="s">
        <v>11</v>
      </c>
      <c r="AG6" s="178" t="s">
        <v>12</v>
      </c>
      <c r="AH6" s="178" t="s">
        <v>23</v>
      </c>
      <c r="AI6" s="178" t="s">
        <v>24</v>
      </c>
      <c r="AJ6" s="178" t="s">
        <v>13</v>
      </c>
      <c r="AK6" s="179"/>
      <c r="AL6" s="179"/>
      <c r="AM6" s="179"/>
      <c r="AN6" s="173"/>
      <c r="AO6" s="173"/>
    </row>
    <row r="7" spans="1:43" ht="13.5" customHeight="1">
      <c r="A7" s="187"/>
      <c r="B7" s="173"/>
      <c r="C7" s="173"/>
      <c r="D7" s="189"/>
      <c r="E7" s="158"/>
      <c r="F7" s="163"/>
      <c r="G7" s="160"/>
      <c r="H7" s="160"/>
      <c r="I7" s="166"/>
      <c r="J7" s="160"/>
      <c r="K7" s="160"/>
      <c r="L7" s="160"/>
      <c r="M7" s="166"/>
      <c r="N7" s="160"/>
      <c r="O7" s="160"/>
      <c r="P7" s="171"/>
      <c r="Q7" s="166"/>
      <c r="R7" s="160"/>
      <c r="S7" s="158"/>
      <c r="T7" s="158"/>
      <c r="U7" s="158"/>
      <c r="V7" s="214"/>
      <c r="W7" s="211"/>
      <c r="X7" s="211"/>
      <c r="Y7" s="41" t="s">
        <v>144</v>
      </c>
      <c r="Z7" s="207"/>
      <c r="AA7" s="181"/>
      <c r="AB7" s="166"/>
      <c r="AC7" s="204"/>
      <c r="AD7" s="179"/>
      <c r="AE7" s="179"/>
      <c r="AF7" s="179"/>
      <c r="AG7" s="179"/>
      <c r="AH7" s="179"/>
      <c r="AI7" s="179"/>
      <c r="AJ7" s="179"/>
      <c r="AK7" s="179"/>
      <c r="AL7" s="179"/>
      <c r="AM7" s="179"/>
      <c r="AN7" s="173"/>
      <c r="AO7" s="173"/>
    </row>
    <row r="8" spans="1:43" ht="18" customHeight="1">
      <c r="A8" s="187"/>
      <c r="B8" s="173"/>
      <c r="C8" s="173"/>
      <c r="D8" s="189"/>
      <c r="E8" s="158"/>
      <c r="F8" s="163"/>
      <c r="G8" s="160"/>
      <c r="H8" s="160"/>
      <c r="I8" s="166"/>
      <c r="J8" s="160"/>
      <c r="K8" s="160"/>
      <c r="L8" s="160"/>
      <c r="M8" s="166"/>
      <c r="N8" s="160"/>
      <c r="O8" s="160"/>
      <c r="P8" s="160" t="s">
        <v>304</v>
      </c>
      <c r="Q8" s="166"/>
      <c r="R8" s="160"/>
      <c r="S8" s="158"/>
      <c r="T8" s="158"/>
      <c r="U8" s="158"/>
      <c r="V8" s="214"/>
      <c r="W8" s="211"/>
      <c r="X8" s="211"/>
      <c r="Y8" s="41" t="s">
        <v>145</v>
      </c>
      <c r="Z8" s="207"/>
      <c r="AA8" s="181"/>
      <c r="AB8" s="166"/>
      <c r="AC8" s="204"/>
      <c r="AD8" s="179"/>
      <c r="AE8" s="179"/>
      <c r="AF8" s="179"/>
      <c r="AG8" s="179"/>
      <c r="AH8" s="179"/>
      <c r="AI8" s="179"/>
      <c r="AJ8" s="179"/>
      <c r="AK8" s="179"/>
      <c r="AL8" s="179"/>
      <c r="AM8" s="179"/>
      <c r="AN8" s="173"/>
      <c r="AO8" s="173"/>
    </row>
    <row r="9" spans="1:43" ht="15.5" customHeight="1">
      <c r="A9" s="187"/>
      <c r="B9" s="173"/>
      <c r="C9" s="173"/>
      <c r="D9" s="190"/>
      <c r="E9" s="158"/>
      <c r="F9" s="164"/>
      <c r="G9" s="161"/>
      <c r="H9" s="161"/>
      <c r="I9" s="167"/>
      <c r="J9" s="161"/>
      <c r="K9" s="161"/>
      <c r="L9" s="161"/>
      <c r="M9" s="167"/>
      <c r="N9" s="161"/>
      <c r="O9" s="161"/>
      <c r="P9" s="161"/>
      <c r="Q9" s="167"/>
      <c r="R9" s="161"/>
      <c r="S9" s="158"/>
      <c r="T9" s="158"/>
      <c r="U9" s="158"/>
      <c r="V9" s="215"/>
      <c r="W9" s="212"/>
      <c r="X9" s="212"/>
      <c r="Y9" s="42"/>
      <c r="Z9" s="208"/>
      <c r="AA9" s="182"/>
      <c r="AB9" s="167"/>
      <c r="AC9" s="205"/>
      <c r="AD9" s="179"/>
      <c r="AE9" s="179"/>
      <c r="AF9" s="179"/>
      <c r="AG9" s="179"/>
      <c r="AH9" s="179"/>
      <c r="AI9" s="179"/>
      <c r="AJ9" s="179"/>
      <c r="AK9" s="179"/>
      <c r="AL9" s="179"/>
      <c r="AM9" s="179"/>
      <c r="AN9" s="173"/>
      <c r="AO9" s="173"/>
    </row>
    <row r="10" spans="1:43" ht="63" customHeight="1">
      <c r="A10" s="188"/>
      <c r="B10" s="43"/>
      <c r="C10" s="43"/>
      <c r="D10" s="44"/>
      <c r="E10" s="44"/>
      <c r="F10" s="43"/>
      <c r="G10" s="45" t="s">
        <v>315</v>
      </c>
      <c r="H10" s="46"/>
      <c r="I10" s="46"/>
      <c r="J10" s="47"/>
      <c r="K10" s="45" t="s">
        <v>315</v>
      </c>
      <c r="L10" s="46"/>
      <c r="M10" s="46"/>
      <c r="N10" s="47"/>
      <c r="O10" s="48" t="s">
        <v>315</v>
      </c>
      <c r="P10" s="49"/>
      <c r="Q10" s="49"/>
      <c r="R10" s="49"/>
      <c r="S10" s="48" t="s">
        <v>314</v>
      </c>
      <c r="T10" s="49"/>
      <c r="U10" s="49"/>
      <c r="V10" s="49"/>
      <c r="W10" s="50"/>
      <c r="X10" s="50"/>
      <c r="Y10" s="51"/>
      <c r="Z10" s="52"/>
      <c r="AA10" s="52"/>
      <c r="AB10" s="52"/>
      <c r="AC10" s="52"/>
      <c r="AD10" s="43"/>
      <c r="AE10" s="43"/>
      <c r="AF10" s="43"/>
      <c r="AG10" s="43"/>
      <c r="AH10" s="43"/>
      <c r="AI10" s="43"/>
      <c r="AJ10" s="43"/>
      <c r="AK10" s="43"/>
      <c r="AL10" s="43"/>
      <c r="AM10" s="43"/>
      <c r="AN10" s="43"/>
      <c r="AO10" s="43"/>
    </row>
    <row r="11" spans="1:43" s="21" customFormat="1" ht="44.5" customHeight="1">
      <c r="A11" s="55"/>
      <c r="B11" s="1" t="str">
        <f>IF(ｼｰﾄ0!C3="","",ｼｰﾄ0!C3)</f>
        <v>京都府</v>
      </c>
      <c r="C11" s="1" t="str">
        <f>IF(ｼｰﾄ0!C4="","",ｼｰﾄ0!C4)</f>
        <v>京都盆地</v>
      </c>
      <c r="D11" s="1" t="str">
        <f>IF(OR(ｼｰﾄ1!D22&lt;&gt;"",ｼｰﾄ1!E22&lt;&gt;"",ｼｰﾄ1!F22&lt;&gt;""),"○","")</f>
        <v/>
      </c>
      <c r="E11" s="2" t="str">
        <f>IF(ｼｰﾄ3!C66&lt;&gt;"",ｼｰﾄ3!C66,"")</f>
        <v/>
      </c>
      <c r="F11" s="2" t="str">
        <f>IF(ｼｰﾄ3!D66&lt;&gt;"",ｼｰﾄ3!D66,"")</f>
        <v/>
      </c>
      <c r="G11" s="3">
        <f>IF(ｼｰﾄ1!D10&lt;&gt;"",ｼｰﾄ1!D10,"")</f>
        <v>19.41</v>
      </c>
      <c r="H11" s="4" t="str">
        <f>IF(ｼｰﾄ1!D8&lt;&gt;"",ｼｰﾄ1!D8,"")</f>
        <v>S48～H29</v>
      </c>
      <c r="I11" s="4" t="str">
        <f>IF(ｼｰﾄ1!D4&lt;&gt;"",ｼｰﾄ1!D4,"")</f>
        <v>40</v>
      </c>
      <c r="J11" s="4" t="str">
        <f>IF(ｼｰﾄ1!D5&lt;&gt;"",ｼｰﾄ1!D5,"")</f>
        <v>伏見区羽束師古川町36</v>
      </c>
      <c r="K11" s="3" t="str">
        <f>IF(ｼｰﾄ1!E11&lt;&gt;"",ｼｰﾄ1!E11,"")</f>
        <v/>
      </c>
      <c r="L11" s="4" t="str">
        <f>IF(ｼｰﾄ1!E8&lt;&gt;"",ｼｰﾄ1!E8,"")</f>
        <v/>
      </c>
      <c r="M11" s="4" t="str">
        <f>IF(ｼｰﾄ1!E4&lt;&gt;"",ｼｰﾄ1!E4,"")</f>
        <v/>
      </c>
      <c r="N11" s="4" t="str">
        <f>IF(ｼｰﾄ1!E5&lt;&gt;"",ｼｰﾄ1!E5,"")</f>
        <v/>
      </c>
      <c r="O11" s="3">
        <f>IF(ｼｰﾄ1!F12&lt;&gt;"",ｼｰﾄ1!F12,"")</f>
        <v>0.12</v>
      </c>
      <c r="P11" s="4" t="str">
        <f>IF(ｼｰﾄ1!F8&lt;&gt;"",ｼｰﾄ1!F8,"")</f>
        <v>H29</v>
      </c>
      <c r="Q11" s="4" t="str">
        <f>IF(ｼｰﾄ1!F4&lt;&gt;"",ｼｰﾄ1!F4,"")</f>
        <v>39</v>
      </c>
      <c r="R11" s="4" t="str">
        <f>IF(ｼｰﾄ1!F5&lt;&gt;"",ｼｰﾄ1!F5,"")</f>
        <v>伏見区淀樋爪町371</v>
      </c>
      <c r="S11" s="4" t="str">
        <f>IF(ｼｰﾄ3!E66&lt;&gt;"",ｼｰﾄ3!E66,"")</f>
        <v>/</v>
      </c>
      <c r="T11" s="4" t="str">
        <f>IF(ｼｰﾄ3!F66&lt;&gt;"",ｼｰﾄ3!F66,"")</f>
        <v>/</v>
      </c>
      <c r="U11" s="4" t="str">
        <f>IF(ｼｰﾄ3!G66&lt;&gt;"",ｼｰﾄ3!G66,"")</f>
        <v>/</v>
      </c>
      <c r="V11" s="4" t="str">
        <f>IF(ｼｰﾄ3!H66&lt;&gt;"",ｼｰﾄ3!H66,"")</f>
        <v>/</v>
      </c>
      <c r="W11" s="5"/>
      <c r="X11" s="5"/>
      <c r="Y11" s="5" t="str">
        <f>IF(ｼｰﾄ3!I66&lt;&gt;"",ｼｰﾄ3!I66,"")</f>
        <v>□</v>
      </c>
      <c r="Z11" s="6" t="e">
        <f>IF(#REF!&lt;&gt;"",#REF!,"")</f>
        <v>#REF!</v>
      </c>
      <c r="AA11" s="7" t="e">
        <f>IF(#REF!="","",#REF!)</f>
        <v>#REF!</v>
      </c>
      <c r="AB11" s="7" t="e">
        <f>IF(#REF!="","",#REF!)</f>
        <v>#REF!</v>
      </c>
      <c r="AC11" s="7" t="e">
        <f>IF(#REF!="","",#REF!)</f>
        <v>#REF!</v>
      </c>
      <c r="AD11" s="1" t="e">
        <f>IF(#REF!="","",#REF!)</f>
        <v>#REF!</v>
      </c>
      <c r="AE11" s="1" t="e">
        <f>IF(#REF!="","",#REF!)</f>
        <v>#REF!</v>
      </c>
      <c r="AF11" s="1" t="e">
        <f>IF(#REF!="","",#REF!)</f>
        <v>#REF!</v>
      </c>
      <c r="AG11" s="1" t="e">
        <f>IF(#REF!="","",#REF!)</f>
        <v>#REF!</v>
      </c>
      <c r="AH11" s="1" t="e">
        <f>IF(#REF!="","",#REF!)</f>
        <v>#REF!</v>
      </c>
      <c r="AI11" s="1" t="e">
        <f>IF(#REF!="","",#REF!)</f>
        <v>#REF!</v>
      </c>
      <c r="AJ11" s="1" t="e">
        <f>IF(#REF!="","",#REF!)</f>
        <v>#REF!</v>
      </c>
      <c r="AK11" s="1" t="e">
        <f>IF(#REF!="","",#REF!)</f>
        <v>#REF!</v>
      </c>
      <c r="AL11" s="1" t="e">
        <f>IF(#REF!="","",#REF!)</f>
        <v>#REF!</v>
      </c>
      <c r="AM11" s="1" t="e">
        <f>IF(#REF!="","",#REF!)</f>
        <v>#REF!</v>
      </c>
      <c r="AN11" s="1" t="str">
        <f>IF(ｼｰﾄ0!C4="","",ｼｰﾄ0!C4)</f>
        <v>京都盆地</v>
      </c>
      <c r="AO11" s="1" t="str">
        <f>IF(ｼｰﾄ0!C3="","",ｼｰﾄ0!C3)</f>
        <v>京都府</v>
      </c>
      <c r="AP11" s="20"/>
      <c r="AQ11" s="20"/>
    </row>
    <row r="12" spans="1:43">
      <c r="F12" s="19"/>
      <c r="G12" s="19"/>
      <c r="H12" s="19"/>
      <c r="I12" s="19"/>
      <c r="J12" s="19"/>
      <c r="K12" s="19"/>
      <c r="L12" s="19"/>
      <c r="M12" s="19"/>
      <c r="N12" s="19"/>
      <c r="O12" s="19"/>
      <c r="P12" s="19"/>
      <c r="Q12" s="19"/>
      <c r="R12" s="19"/>
      <c r="S12" s="54"/>
      <c r="T12" s="54"/>
      <c r="U12" s="54"/>
      <c r="V12" s="54"/>
      <c r="W12" s="54"/>
      <c r="X12" s="54"/>
      <c r="Y12" s="54"/>
    </row>
    <row r="13" spans="1:43" ht="19">
      <c r="B13" s="22"/>
      <c r="E13" s="18"/>
      <c r="F13" s="18"/>
      <c r="G13" s="18"/>
      <c r="H13" s="18"/>
      <c r="I13" s="18"/>
      <c r="J13" s="18"/>
      <c r="K13" s="18"/>
      <c r="L13" s="18"/>
      <c r="M13" s="18"/>
      <c r="N13" s="18"/>
      <c r="O13" s="18"/>
      <c r="P13" s="18"/>
      <c r="Q13" s="18"/>
      <c r="R13" s="18"/>
      <c r="S13" s="19"/>
      <c r="T13" s="19"/>
      <c r="U13" s="19"/>
      <c r="V13" s="120"/>
      <c r="W13" s="120"/>
      <c r="X13" s="120"/>
      <c r="Y13" s="120"/>
    </row>
    <row r="14" spans="1:43" s="23" customFormat="1" ht="19">
      <c r="D14" s="21"/>
      <c r="K14" s="22"/>
      <c r="L14" s="22"/>
      <c r="M14" s="22"/>
      <c r="N14" s="22"/>
      <c r="O14" s="22"/>
      <c r="P14" s="22"/>
      <c r="Q14" s="22"/>
      <c r="R14" s="24"/>
      <c r="S14" s="24"/>
      <c r="V14" s="25"/>
      <c r="W14" s="25"/>
      <c r="X14" s="25"/>
      <c r="Y14" s="25"/>
      <c r="AE14" s="24"/>
      <c r="AF14" s="24"/>
    </row>
    <row r="15" spans="1:43" s="23" customFormat="1" ht="32">
      <c r="D15" s="21"/>
      <c r="G15" s="24"/>
      <c r="H15" s="24"/>
      <c r="I15" s="24"/>
      <c r="J15" s="24"/>
      <c r="K15" s="24"/>
      <c r="L15" s="24"/>
      <c r="M15" s="24"/>
      <c r="N15" s="24"/>
      <c r="O15" s="24"/>
      <c r="P15" s="24"/>
      <c r="Q15" s="24"/>
      <c r="V15" s="25"/>
      <c r="W15" s="25"/>
      <c r="X15" s="25"/>
      <c r="Y15" s="25"/>
      <c r="AE15" s="26" t="s">
        <v>15</v>
      </c>
      <c r="AF15" s="24"/>
    </row>
    <row r="16" spans="1:43" s="23" customFormat="1">
      <c r="D16" s="21"/>
      <c r="G16" s="24"/>
      <c r="H16" s="24"/>
      <c r="I16" s="24"/>
      <c r="J16" s="24"/>
      <c r="K16" s="24"/>
      <c r="L16" s="24"/>
      <c r="M16" s="24"/>
      <c r="N16" s="24"/>
      <c r="O16" s="24"/>
      <c r="P16" s="24"/>
      <c r="Q16" s="24"/>
      <c r="V16" s="25"/>
      <c r="W16" s="25"/>
      <c r="X16" s="25"/>
      <c r="Y16" s="25"/>
    </row>
    <row r="17" spans="4:25" s="23" customFormat="1">
      <c r="D17" s="21"/>
      <c r="V17" s="25"/>
      <c r="W17" s="25"/>
      <c r="X17" s="25"/>
      <c r="Y17" s="25"/>
    </row>
    <row r="18" spans="4:25" s="23" customFormat="1">
      <c r="D18" s="21"/>
      <c r="V18" s="25"/>
      <c r="W18" s="25"/>
      <c r="X18" s="25"/>
      <c r="Y18" s="25"/>
    </row>
    <row r="19" spans="4:25" s="23" customFormat="1">
      <c r="D19" s="21"/>
      <c r="V19" s="25"/>
      <c r="W19" s="25"/>
      <c r="X19" s="25"/>
      <c r="Y19" s="25"/>
    </row>
    <row r="20" spans="4:25" s="23" customFormat="1" ht="32.5" customHeight="1">
      <c r="D20" s="21"/>
      <c r="V20" s="25"/>
      <c r="W20" s="25"/>
      <c r="X20" s="25"/>
      <c r="Y20" s="25"/>
    </row>
    <row r="21" spans="4:25" s="23" customFormat="1">
      <c r="D21" s="21"/>
      <c r="V21" s="25"/>
      <c r="W21" s="25"/>
      <c r="X21" s="25"/>
      <c r="Y21" s="25"/>
    </row>
    <row r="22" spans="4:25" s="23" customFormat="1">
      <c r="D22" s="21"/>
      <c r="V22" s="25"/>
      <c r="W22" s="25"/>
      <c r="X22" s="25"/>
      <c r="Y22" s="25"/>
    </row>
    <row r="23" spans="4:25" s="23" customFormat="1">
      <c r="D23" s="21"/>
      <c r="V23" s="25"/>
      <c r="W23" s="25"/>
      <c r="X23" s="25"/>
      <c r="Y23" s="25"/>
    </row>
    <row r="24" spans="4:25" s="23" customFormat="1">
      <c r="D24" s="21"/>
      <c r="V24" s="25"/>
      <c r="W24" s="25"/>
      <c r="X24" s="25"/>
      <c r="Y24" s="25"/>
    </row>
    <row r="25" spans="4:25" s="23" customFormat="1">
      <c r="D25" s="21"/>
      <c r="V25" s="25"/>
      <c r="W25" s="25"/>
      <c r="X25" s="25"/>
      <c r="Y25" s="25"/>
    </row>
    <row r="26" spans="4:25" s="23" customFormat="1">
      <c r="D26" s="21"/>
      <c r="V26" s="25"/>
      <c r="W26" s="25"/>
      <c r="X26" s="25"/>
      <c r="Y26" s="25"/>
    </row>
    <row r="27" spans="4:25" s="23" customFormat="1">
      <c r="D27" s="21"/>
      <c r="V27" s="25"/>
      <c r="W27" s="25"/>
      <c r="X27" s="25"/>
      <c r="Y27" s="25"/>
    </row>
    <row r="32" spans="4:25" ht="19">
      <c r="F32" s="18"/>
      <c r="G32" s="18"/>
      <c r="H32" s="18"/>
      <c r="I32" s="18"/>
      <c r="J32" s="18"/>
      <c r="K32" s="19"/>
      <c r="L32" s="19"/>
      <c r="M32" s="19"/>
      <c r="N32" s="19"/>
      <c r="O32" s="19"/>
      <c r="P32" s="19"/>
      <c r="Q32" s="19"/>
      <c r="R32" s="19"/>
      <c r="S32" s="19"/>
    </row>
    <row r="33" spans="6:19" ht="19">
      <c r="F33" s="27"/>
      <c r="G33" s="27"/>
      <c r="H33" s="27"/>
      <c r="I33" s="27"/>
      <c r="J33" s="27"/>
      <c r="K33" s="27"/>
      <c r="L33" s="27"/>
      <c r="M33" s="27"/>
      <c r="N33" s="27"/>
      <c r="O33" s="27"/>
      <c r="P33" s="27"/>
      <c r="Q33" s="27"/>
      <c r="R33" s="27"/>
      <c r="S33" s="19"/>
    </row>
    <row r="34" spans="6:19" ht="19">
      <c r="F34" s="27"/>
      <c r="G34" s="27"/>
      <c r="H34" s="27"/>
      <c r="I34" s="27"/>
      <c r="J34" s="27"/>
      <c r="K34" s="27"/>
      <c r="L34" s="27"/>
      <c r="M34" s="27"/>
      <c r="N34" s="27"/>
      <c r="O34" s="27"/>
      <c r="P34" s="27"/>
      <c r="Q34" s="27"/>
      <c r="R34" s="27"/>
      <c r="S34" s="19"/>
    </row>
    <row r="35" spans="6:19" ht="19">
      <c r="F35" s="28"/>
      <c r="G35" s="28"/>
      <c r="H35" s="28"/>
      <c r="I35" s="28"/>
      <c r="J35" s="28"/>
      <c r="K35" s="28"/>
      <c r="L35" s="28"/>
      <c r="M35" s="28"/>
      <c r="N35" s="28"/>
      <c r="O35" s="28"/>
      <c r="P35" s="28"/>
      <c r="Q35" s="28"/>
      <c r="R35" s="28"/>
      <c r="S35" s="19"/>
    </row>
    <row r="36" spans="6:19" ht="19">
      <c r="F36" s="28"/>
      <c r="G36" s="28"/>
      <c r="H36" s="28"/>
      <c r="I36" s="28"/>
      <c r="J36" s="28"/>
      <c r="K36" s="28"/>
      <c r="L36" s="28"/>
      <c r="M36" s="28"/>
      <c r="N36" s="28"/>
      <c r="O36" s="28"/>
      <c r="P36" s="28"/>
      <c r="Q36" s="28"/>
      <c r="R36" s="28"/>
      <c r="S36" s="19"/>
    </row>
    <row r="37" spans="6:19" ht="19">
      <c r="F37" s="27"/>
      <c r="G37" s="27"/>
      <c r="H37" s="27"/>
      <c r="I37" s="27"/>
      <c r="J37" s="27"/>
      <c r="K37" s="27"/>
      <c r="L37" s="27"/>
      <c r="M37" s="27"/>
      <c r="N37" s="27"/>
      <c r="O37" s="27"/>
      <c r="P37" s="27"/>
      <c r="Q37" s="27"/>
      <c r="R37" s="27"/>
      <c r="S37" s="27"/>
    </row>
    <row r="52" spans="29:29">
      <c r="AC52" s="13" t="s">
        <v>280</v>
      </c>
    </row>
  </sheetData>
  <mergeCells count="58">
    <mergeCell ref="AK4:AK9"/>
    <mergeCell ref="AD3:AJ3"/>
    <mergeCell ref="AH6:AH9"/>
    <mergeCell ref="V5:V9"/>
    <mergeCell ref="AB6:AB9"/>
    <mergeCell ref="O5:O9"/>
    <mergeCell ref="T5:T9"/>
    <mergeCell ref="Z3:Z5"/>
    <mergeCell ref="Q5:Q9"/>
    <mergeCell ref="AA3:AC5"/>
    <mergeCell ref="AC6:AC9"/>
    <mergeCell ref="Z6:Z9"/>
    <mergeCell ref="W3:W4"/>
    <mergeCell ref="X3:X4"/>
    <mergeCell ref="W6:W9"/>
    <mergeCell ref="X6:X9"/>
    <mergeCell ref="A2:A10"/>
    <mergeCell ref="D2:D9"/>
    <mergeCell ref="G3:J4"/>
    <mergeCell ref="K3:N4"/>
    <mergeCell ref="H5:H9"/>
    <mergeCell ref="B2:B9"/>
    <mergeCell ref="C2:C9"/>
    <mergeCell ref="J5:J9"/>
    <mergeCell ref="L5:L9"/>
    <mergeCell ref="M5:M9"/>
    <mergeCell ref="AO2:AO9"/>
    <mergeCell ref="AN2:AN9"/>
    <mergeCell ref="AD4:AE5"/>
    <mergeCell ref="AF6:AF9"/>
    <mergeCell ref="AA6:AA9"/>
    <mergeCell ref="AD6:AD9"/>
    <mergeCell ref="AM3:AM9"/>
    <mergeCell ref="AL4:AL9"/>
    <mergeCell ref="AJ6:AJ9"/>
    <mergeCell ref="AG6:AG9"/>
    <mergeCell ref="AF4:AJ5"/>
    <mergeCell ref="AI6:AI9"/>
    <mergeCell ref="AE6:AE9"/>
    <mergeCell ref="AK3:AL3"/>
    <mergeCell ref="AD2:AM2"/>
    <mergeCell ref="Z2:AC2"/>
    <mergeCell ref="Q1:U1"/>
    <mergeCell ref="E2:V2"/>
    <mergeCell ref="O1:P1"/>
    <mergeCell ref="S5:S9"/>
    <mergeCell ref="R5:R9"/>
    <mergeCell ref="G5:G9"/>
    <mergeCell ref="K5:K9"/>
    <mergeCell ref="E3:E9"/>
    <mergeCell ref="F5:F9"/>
    <mergeCell ref="I5:I9"/>
    <mergeCell ref="U5:U9"/>
    <mergeCell ref="N5:N9"/>
    <mergeCell ref="O3:R4"/>
    <mergeCell ref="P8:P9"/>
    <mergeCell ref="P5:P7"/>
    <mergeCell ref="S3:V4"/>
  </mergeCells>
  <phoneticPr fontId="4"/>
  <pageMargins left="0.70866141732283472" right="0.70866141732283472" top="0.74803149606299213" bottom="0.74803149606299213" header="0.31496062992125984" footer="0.31496062992125984"/>
  <pageSetup paperSize="8" scale="58" fitToWidth="2" orientation="portrait" r:id="rId1"/>
  <headerFooter alignWithMargins="0"/>
  <colBreaks count="1" manualBreakCount="1">
    <brk id="25" max="19" man="1"/>
  </colBreaks>
  <drawing r:id="rId2"/>
  <legacyDrawing r:id="rId3"/>
  <mc:AlternateContent xmlns:mc="http://schemas.openxmlformats.org/markup-compatibility/2006">
    <mc:Choice Requires="x14">
      <controls>
        <mc:AlternateContent xmlns:mc="http://schemas.openxmlformats.org/markup-compatibility/2006">
          <mc:Choice Requires="x14">
            <control shapeId="54275" r:id="rId4" name="Button 3">
              <controlPr defaultSize="0" print="0" autoFill="0" autoPict="0" macro="[0]!databaseに転記from集計1">
                <anchor moveWithCells="1" sizeWithCells="1">
                  <from>
                    <xdr:col>8</xdr:col>
                    <xdr:colOff>222250</xdr:colOff>
                    <xdr:row>13</xdr:row>
                    <xdr:rowOff>0</xdr:rowOff>
                  </from>
                  <to>
                    <xdr:col>12</xdr:col>
                    <xdr:colOff>209550</xdr:colOff>
                    <xdr:row>16</xdr:row>
                    <xdr:rowOff>209550</xdr:rowOff>
                  </to>
                </anchor>
              </controlPr>
            </control>
          </mc:Choice>
        </mc:AlternateContent>
        <mc:AlternateContent xmlns:mc="http://schemas.openxmlformats.org/markup-compatibility/2006">
          <mc:Choice Requires="x14">
            <control shapeId="54276" r:id="rId5" name="Button 4">
              <controlPr defaultSize="0" print="0" autoFill="0" autoPict="0" macro="[0]!シートの移動と保存">
                <anchor moveWithCells="1" sizeWithCells="1">
                  <from>
                    <xdr:col>0</xdr:col>
                    <xdr:colOff>558800</xdr:colOff>
                    <xdr:row>12</xdr:row>
                    <xdr:rowOff>234950</xdr:rowOff>
                  </from>
                  <to>
                    <xdr:col>4</xdr:col>
                    <xdr:colOff>317500</xdr:colOff>
                    <xdr:row>16</xdr:row>
                    <xdr:rowOff>209550</xdr:rowOff>
                  </to>
                </anchor>
              </controlPr>
            </control>
          </mc:Choice>
        </mc:AlternateContent>
        <mc:AlternateContent xmlns:mc="http://schemas.openxmlformats.org/markup-compatibility/2006">
          <mc:Choice Requires="x14">
            <control shapeId="54278" r:id="rId6" name="Button 6">
              <controlPr defaultSize="0" print="0" autoFill="0" autoPict="0" macro="[0]!無記入シートの削除">
                <anchor moveWithCells="1" sizeWithCells="1">
                  <from>
                    <xdr:col>13</xdr:col>
                    <xdr:colOff>25400</xdr:colOff>
                    <xdr:row>13</xdr:row>
                    <xdr:rowOff>0</xdr:rowOff>
                  </from>
                  <to>
                    <xdr:col>17</xdr:col>
                    <xdr:colOff>203200</xdr:colOff>
                    <xdr:row>16</xdr:row>
                    <xdr:rowOff>215900</xdr:rowOff>
                  </to>
                </anchor>
              </controlPr>
            </control>
          </mc:Choice>
        </mc:AlternateContent>
        <mc:AlternateContent xmlns:mc="http://schemas.openxmlformats.org/markup-compatibility/2006">
          <mc:Choice Requires="x14">
            <control shapeId="54279" r:id="rId7" name="Button 7">
              <controlPr defaultSize="0" print="0" autoFill="0" autoPict="0" macro="[0]!背景色等設定解除">
                <anchor moveWithCells="1" sizeWithCells="1">
                  <from>
                    <xdr:col>0</xdr:col>
                    <xdr:colOff>571500</xdr:colOff>
                    <xdr:row>18</xdr:row>
                    <xdr:rowOff>31750</xdr:rowOff>
                  </from>
                  <to>
                    <xdr:col>4</xdr:col>
                    <xdr:colOff>285750</xdr:colOff>
                    <xdr:row>22</xdr:row>
                    <xdr:rowOff>0</xdr:rowOff>
                  </to>
                </anchor>
              </controlPr>
            </control>
          </mc:Choice>
        </mc:AlternateContent>
        <mc:AlternateContent xmlns:mc="http://schemas.openxmlformats.org/markup-compatibility/2006">
          <mc:Choice Requires="x14">
            <control shapeId="54280" r:id="rId8" name="Button 8">
              <controlPr defaultSize="0" print="0" autoFill="0" autoPict="0" macro="[0]!図削除">
                <anchor moveWithCells="1" sizeWithCells="1">
                  <from>
                    <xdr:col>4</xdr:col>
                    <xdr:colOff>476250</xdr:colOff>
                    <xdr:row>17</xdr:row>
                    <xdr:rowOff>209550</xdr:rowOff>
                  </from>
                  <to>
                    <xdr:col>8</xdr:col>
                    <xdr:colOff>31750</xdr:colOff>
                    <xdr:row>22</xdr:row>
                    <xdr:rowOff>0</xdr:rowOff>
                  </to>
                </anchor>
              </controlPr>
            </control>
          </mc:Choice>
        </mc:AlternateContent>
        <mc:AlternateContent xmlns:mc="http://schemas.openxmlformats.org/markup-compatibility/2006">
          <mc:Choice Requires="x14">
            <control shapeId="54281" r:id="rId9" name="Button 9">
              <controlPr defaultSize="0" print="0" autoFill="0" autoPict="0" macro="[0]!シート3の無記入行を非表示">
                <anchor moveWithCells="1" sizeWithCells="1">
                  <from>
                    <xdr:col>8</xdr:col>
                    <xdr:colOff>285750</xdr:colOff>
                    <xdr:row>18</xdr:row>
                    <xdr:rowOff>19050</xdr:rowOff>
                  </from>
                  <to>
                    <xdr:col>12</xdr:col>
                    <xdr:colOff>190500</xdr:colOff>
                    <xdr:row>22</xdr:row>
                    <xdr:rowOff>0</xdr:rowOff>
                  </to>
                </anchor>
              </controlPr>
            </control>
          </mc:Choice>
        </mc:AlternateContent>
        <mc:AlternateContent xmlns:mc="http://schemas.openxmlformats.org/markup-compatibility/2006">
          <mc:Choice Requires="x14">
            <control shapeId="54282" r:id="rId10" name="Button 10">
              <controlPr defaultSize="0" print="0" autoFill="0" autoPict="0" macro="[0]!別file_xlsmで保存1">
                <anchor moveWithCells="1" sizeWithCells="1">
                  <from>
                    <xdr:col>12</xdr:col>
                    <xdr:colOff>552450</xdr:colOff>
                    <xdr:row>18</xdr:row>
                    <xdr:rowOff>12700</xdr:rowOff>
                  </from>
                  <to>
                    <xdr:col>17</xdr:col>
                    <xdr:colOff>209550</xdr:colOff>
                    <xdr:row>22</xdr:row>
                    <xdr:rowOff>0</xdr:rowOff>
                  </to>
                </anchor>
              </controlPr>
            </control>
          </mc:Choice>
        </mc:AlternateContent>
        <mc:AlternateContent xmlns:mc="http://schemas.openxmlformats.org/markup-compatibility/2006">
          <mc:Choice Requires="x14">
            <control shapeId="54283" r:id="rId11" name="Button 11">
              <controlPr defaultSize="0" print="0" autoFill="0" autoPict="0" macro="[0]!行政番号取得">
                <anchor moveWithCells="1" sizeWithCells="1">
                  <from>
                    <xdr:col>4</xdr:col>
                    <xdr:colOff>527050</xdr:colOff>
                    <xdr:row>12</xdr:row>
                    <xdr:rowOff>234950</xdr:rowOff>
                  </from>
                  <to>
                    <xdr:col>8</xdr:col>
                    <xdr:colOff>19050</xdr:colOff>
                    <xdr:row>16</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3">
    <tabColor theme="0"/>
    <pageSetUpPr fitToPage="1"/>
  </sheetPr>
  <dimension ref="A1:G57"/>
  <sheetViews>
    <sheetView tabSelected="1" zoomScale="70" zoomScaleNormal="70" workbookViewId="0">
      <selection sqref="A1:B1"/>
    </sheetView>
  </sheetViews>
  <sheetFormatPr defaultRowHeight="16" outlineLevelRow="1" outlineLevelCol="1"/>
  <cols>
    <col min="1" max="1" width="8.6328125" style="407" customWidth="1"/>
    <col min="2" max="2" width="66.26953125" style="407" customWidth="1"/>
    <col min="3" max="3" width="5.90625" style="407" customWidth="1"/>
    <col min="4" max="4" width="7" style="421" hidden="1" customWidth="1" outlineLevel="1"/>
    <col min="5" max="5" width="7.90625" style="12" hidden="1" customWidth="1" outlineLevel="1"/>
    <col min="6" max="6" width="53.90625" style="421" hidden="1" customWidth="1" outlineLevel="1"/>
    <col min="7" max="7" width="8.90625" style="407" collapsed="1"/>
    <col min="8" max="16384" width="8.7265625" style="407"/>
  </cols>
  <sheetData>
    <row r="1" spans="1:6" ht="24.75" customHeight="1">
      <c r="A1" s="402" t="s">
        <v>1640</v>
      </c>
      <c r="B1" s="402"/>
      <c r="C1" s="403"/>
      <c r="D1" s="404" t="s">
        <v>230</v>
      </c>
      <c r="E1" s="405"/>
      <c r="F1" s="406"/>
    </row>
    <row r="2" spans="1:6" ht="15" customHeight="1">
      <c r="A2" s="408" t="s">
        <v>241</v>
      </c>
      <c r="B2" s="409"/>
      <c r="D2" s="410" t="s">
        <v>127</v>
      </c>
      <c r="E2" s="411"/>
      <c r="F2" s="411"/>
    </row>
    <row r="3" spans="1:6" ht="15" customHeight="1">
      <c r="A3" s="412" t="s">
        <v>283</v>
      </c>
      <c r="B3" s="413" t="s">
        <v>292</v>
      </c>
      <c r="D3" s="414"/>
      <c r="E3" s="415"/>
      <c r="F3" s="411"/>
    </row>
    <row r="4" spans="1:6" ht="13.15" customHeight="1">
      <c r="A4" s="412" t="s">
        <v>284</v>
      </c>
      <c r="B4" s="413" t="s">
        <v>259</v>
      </c>
      <c r="D4" s="414"/>
      <c r="E4" s="415"/>
      <c r="F4" s="411"/>
    </row>
    <row r="5" spans="1:6">
      <c r="A5" s="412" t="s">
        <v>285</v>
      </c>
      <c r="B5" s="416" t="s">
        <v>281</v>
      </c>
      <c r="D5" s="414"/>
      <c r="E5" s="417" t="s">
        <v>49</v>
      </c>
      <c r="F5" s="418" t="s">
        <v>179</v>
      </c>
    </row>
    <row r="6" spans="1:6">
      <c r="A6" s="412" t="s">
        <v>286</v>
      </c>
      <c r="B6" s="416" t="s">
        <v>282</v>
      </c>
      <c r="D6" s="414"/>
      <c r="E6" s="417" t="s">
        <v>50</v>
      </c>
      <c r="F6" s="418" t="s">
        <v>180</v>
      </c>
    </row>
    <row r="7" spans="1:6">
      <c r="A7" s="412" t="s">
        <v>287</v>
      </c>
      <c r="B7" s="416" t="s">
        <v>202</v>
      </c>
      <c r="D7" s="414"/>
      <c r="E7" s="417" t="s">
        <v>51</v>
      </c>
      <c r="F7" s="418" t="s">
        <v>52</v>
      </c>
    </row>
    <row r="8" spans="1:6">
      <c r="A8" s="412" t="s">
        <v>288</v>
      </c>
      <c r="B8" s="416" t="s">
        <v>258</v>
      </c>
      <c r="D8" s="414"/>
      <c r="E8" s="417" t="s">
        <v>53</v>
      </c>
      <c r="F8" s="418" t="s">
        <v>54</v>
      </c>
    </row>
    <row r="9" spans="1:6">
      <c r="A9" s="412" t="s">
        <v>289</v>
      </c>
      <c r="B9" s="416" t="s">
        <v>54</v>
      </c>
      <c r="D9" s="414"/>
      <c r="E9" s="417" t="s">
        <v>55</v>
      </c>
      <c r="F9" s="418" t="s">
        <v>56</v>
      </c>
    </row>
    <row r="10" spans="1:6">
      <c r="A10" s="412" t="s">
        <v>290</v>
      </c>
      <c r="B10" s="416" t="s">
        <v>239</v>
      </c>
      <c r="D10" s="414"/>
      <c r="E10" s="417" t="s">
        <v>87</v>
      </c>
      <c r="F10" s="418" t="s">
        <v>88</v>
      </c>
    </row>
    <row r="11" spans="1:6">
      <c r="A11" s="412" t="s">
        <v>291</v>
      </c>
      <c r="B11" s="416" t="s">
        <v>105</v>
      </c>
      <c r="D11" s="414"/>
      <c r="E11" s="417"/>
      <c r="F11" s="418"/>
    </row>
    <row r="12" spans="1:6">
      <c r="D12" s="414"/>
      <c r="E12" s="417" t="s">
        <v>91</v>
      </c>
      <c r="F12" s="418" t="s">
        <v>175</v>
      </c>
    </row>
    <row r="13" spans="1:6" hidden="1" outlineLevel="1">
      <c r="A13" s="414" t="s">
        <v>240</v>
      </c>
      <c r="B13" s="411"/>
      <c r="D13" s="414" t="s">
        <v>128</v>
      </c>
      <c r="E13" s="417"/>
      <c r="F13" s="411"/>
    </row>
    <row r="14" spans="1:6" hidden="1" outlineLevel="1">
      <c r="A14" s="412" t="s">
        <v>242</v>
      </c>
      <c r="B14" s="416" t="s">
        <v>86</v>
      </c>
      <c r="D14" s="414"/>
      <c r="E14" s="417" t="s">
        <v>57</v>
      </c>
      <c r="F14" s="418" t="s">
        <v>58</v>
      </c>
    </row>
    <row r="15" spans="1:6" hidden="1" outlineLevel="1">
      <c r="A15" s="412" t="s">
        <v>243</v>
      </c>
      <c r="B15" s="416" t="s">
        <v>88</v>
      </c>
      <c r="D15" s="414"/>
      <c r="E15" s="417" t="s">
        <v>59</v>
      </c>
      <c r="F15" s="418" t="s">
        <v>60</v>
      </c>
    </row>
    <row r="16" spans="1:6" hidden="1" outlineLevel="1">
      <c r="A16" s="412" t="s">
        <v>244</v>
      </c>
      <c r="B16" s="416" t="s">
        <v>89</v>
      </c>
      <c r="D16" s="414"/>
      <c r="E16" s="417" t="s">
        <v>61</v>
      </c>
      <c r="F16" s="418" t="s">
        <v>62</v>
      </c>
    </row>
    <row r="17" spans="1:6" hidden="1" outlineLevel="1">
      <c r="A17" s="412" t="s">
        <v>245</v>
      </c>
      <c r="B17" s="416" t="s">
        <v>90</v>
      </c>
      <c r="D17" s="414"/>
      <c r="E17" s="417" t="s">
        <v>63</v>
      </c>
      <c r="F17" s="418" t="s">
        <v>64</v>
      </c>
    </row>
    <row r="18" spans="1:6" hidden="1" outlineLevel="1">
      <c r="A18" s="412" t="s">
        <v>246</v>
      </c>
      <c r="B18" s="416" t="s">
        <v>203</v>
      </c>
      <c r="D18" s="414"/>
      <c r="E18" s="417" t="s">
        <v>65</v>
      </c>
      <c r="F18" s="418" t="s">
        <v>66</v>
      </c>
    </row>
    <row r="19" spans="1:6" hidden="1" outlineLevel="1">
      <c r="A19" s="412" t="s">
        <v>247</v>
      </c>
      <c r="B19" s="416" t="s">
        <v>204</v>
      </c>
      <c r="D19" s="414"/>
      <c r="E19" s="417" t="s">
        <v>67</v>
      </c>
      <c r="F19" s="418" t="s">
        <v>68</v>
      </c>
    </row>
    <row r="20" spans="1:6" hidden="1" outlineLevel="1">
      <c r="A20" s="412" t="s">
        <v>248</v>
      </c>
      <c r="B20" s="416" t="s">
        <v>205</v>
      </c>
      <c r="D20" s="414" t="s">
        <v>129</v>
      </c>
      <c r="E20" s="417"/>
      <c r="F20" s="411"/>
    </row>
    <row r="21" spans="1:6" hidden="1" outlineLevel="1">
      <c r="A21" s="412" t="s">
        <v>249</v>
      </c>
      <c r="B21" s="416" t="s">
        <v>206</v>
      </c>
      <c r="D21" s="414"/>
      <c r="E21" s="417" t="s">
        <v>69</v>
      </c>
      <c r="F21" s="418" t="s">
        <v>70</v>
      </c>
    </row>
    <row r="22" spans="1:6" hidden="1" outlineLevel="1">
      <c r="A22" s="412" t="s">
        <v>250</v>
      </c>
      <c r="B22" s="416" t="s">
        <v>181</v>
      </c>
      <c r="D22" s="414"/>
      <c r="E22" s="417" t="s">
        <v>71</v>
      </c>
      <c r="F22" s="418" t="s">
        <v>72</v>
      </c>
    </row>
    <row r="23" spans="1:6" hidden="1" outlineLevel="1">
      <c r="A23" s="412" t="s">
        <v>251</v>
      </c>
      <c r="B23" s="416" t="s">
        <v>182</v>
      </c>
      <c r="D23" s="414"/>
      <c r="E23" s="417" t="s">
        <v>73</v>
      </c>
      <c r="F23" s="418" t="s">
        <v>74</v>
      </c>
    </row>
    <row r="24" spans="1:6" hidden="1" outlineLevel="1">
      <c r="A24" s="412" t="s">
        <v>252</v>
      </c>
      <c r="B24" s="416" t="s">
        <v>207</v>
      </c>
      <c r="D24" s="414"/>
      <c r="E24" s="417" t="s">
        <v>75</v>
      </c>
      <c r="F24" s="418" t="s">
        <v>76</v>
      </c>
    </row>
    <row r="25" spans="1:6" hidden="1" outlineLevel="1">
      <c r="A25" s="412" t="s">
        <v>253</v>
      </c>
      <c r="B25" s="416" t="s">
        <v>208</v>
      </c>
      <c r="D25" s="414"/>
      <c r="E25" s="417" t="s">
        <v>77</v>
      </c>
      <c r="F25" s="418" t="s">
        <v>78</v>
      </c>
    </row>
    <row r="26" spans="1:6" hidden="1" outlineLevel="1">
      <c r="A26" s="412" t="s">
        <v>254</v>
      </c>
      <c r="B26" s="416" t="s">
        <v>209</v>
      </c>
      <c r="D26" s="414"/>
      <c r="E26" s="417" t="s">
        <v>79</v>
      </c>
      <c r="F26" s="418" t="s">
        <v>80</v>
      </c>
    </row>
    <row r="27" spans="1:6" hidden="1" outlineLevel="1">
      <c r="A27" s="412" t="s">
        <v>255</v>
      </c>
      <c r="B27" s="416" t="s">
        <v>210</v>
      </c>
      <c r="D27" s="414"/>
      <c r="E27" s="417" t="s">
        <v>81</v>
      </c>
      <c r="F27" s="418" t="s">
        <v>82</v>
      </c>
    </row>
    <row r="28" spans="1:6" hidden="1" outlineLevel="1">
      <c r="A28" s="412" t="s">
        <v>256</v>
      </c>
      <c r="B28" s="416" t="s">
        <v>211</v>
      </c>
      <c r="D28" s="414"/>
      <c r="E28" s="417" t="s">
        <v>83</v>
      </c>
      <c r="F28" s="418" t="s">
        <v>84</v>
      </c>
    </row>
    <row r="29" spans="1:6" hidden="1" outlineLevel="1">
      <c r="A29" s="412" t="s">
        <v>257</v>
      </c>
      <c r="B29" s="416" t="s">
        <v>212</v>
      </c>
      <c r="D29" s="414" t="s">
        <v>85</v>
      </c>
      <c r="E29" s="417"/>
      <c r="F29" s="411"/>
    </row>
    <row r="30" spans="1:6" collapsed="1">
      <c r="B30" s="419"/>
      <c r="D30" s="414"/>
      <c r="E30" s="417" t="s">
        <v>92</v>
      </c>
      <c r="F30" s="418" t="s">
        <v>176</v>
      </c>
    </row>
    <row r="31" spans="1:6" collapsed="1">
      <c r="A31" s="420"/>
      <c r="D31" s="414"/>
      <c r="E31" s="417" t="s">
        <v>93</v>
      </c>
      <c r="F31" s="418" t="s">
        <v>177</v>
      </c>
    </row>
    <row r="32" spans="1:6">
      <c r="D32" s="414"/>
      <c r="E32" s="417" t="s">
        <v>94</v>
      </c>
      <c r="F32" s="418" t="s">
        <v>178</v>
      </c>
    </row>
    <row r="33" spans="4:6">
      <c r="D33" s="414"/>
      <c r="E33" s="417" t="s">
        <v>95</v>
      </c>
      <c r="F33" s="418" t="s">
        <v>181</v>
      </c>
    </row>
    <row r="34" spans="4:6">
      <c r="D34" s="414"/>
      <c r="E34" s="417" t="s">
        <v>96</v>
      </c>
      <c r="F34" s="418" t="s">
        <v>182</v>
      </c>
    </row>
    <row r="35" spans="4:6">
      <c r="D35" s="414"/>
      <c r="E35" s="417" t="s">
        <v>97</v>
      </c>
      <c r="F35" s="418" t="s">
        <v>183</v>
      </c>
    </row>
    <row r="36" spans="4:6">
      <c r="D36" s="414"/>
      <c r="E36" s="417" t="s">
        <v>98</v>
      </c>
      <c r="F36" s="418" t="s">
        <v>184</v>
      </c>
    </row>
    <row r="37" spans="4:6">
      <c r="D37" s="414"/>
      <c r="E37" s="417" t="s">
        <v>99</v>
      </c>
      <c r="F37" s="418" t="s">
        <v>185</v>
      </c>
    </row>
    <row r="38" spans="4:6">
      <c r="D38" s="414"/>
      <c r="E38" s="417" t="s">
        <v>100</v>
      </c>
      <c r="F38" s="418" t="s">
        <v>186</v>
      </c>
    </row>
    <row r="39" spans="4:6">
      <c r="D39" s="414"/>
      <c r="E39" s="417" t="s">
        <v>101</v>
      </c>
      <c r="F39" s="418" t="s">
        <v>187</v>
      </c>
    </row>
    <row r="40" spans="4:6">
      <c r="D40" s="414"/>
      <c r="E40" s="417" t="s">
        <v>102</v>
      </c>
      <c r="F40" s="418" t="s">
        <v>188</v>
      </c>
    </row>
    <row r="41" spans="4:6">
      <c r="D41" s="414" t="s">
        <v>103</v>
      </c>
      <c r="E41" s="417"/>
      <c r="F41" s="411"/>
    </row>
    <row r="42" spans="4:6">
      <c r="D42" s="414"/>
      <c r="E42" s="417" t="s">
        <v>104</v>
      </c>
      <c r="F42" s="418" t="s">
        <v>105</v>
      </c>
    </row>
    <row r="43" spans="4:6">
      <c r="D43" s="414"/>
      <c r="E43" s="417" t="s">
        <v>106</v>
      </c>
      <c r="F43" s="418" t="s">
        <v>107</v>
      </c>
    </row>
    <row r="44" spans="4:6">
      <c r="D44" s="414"/>
      <c r="E44" s="417" t="s">
        <v>108</v>
      </c>
      <c r="F44" s="418" t="s">
        <v>109</v>
      </c>
    </row>
    <row r="45" spans="4:6">
      <c r="D45" s="414"/>
      <c r="E45" s="417" t="s">
        <v>110</v>
      </c>
      <c r="F45" s="418" t="s">
        <v>111</v>
      </c>
    </row>
    <row r="46" spans="4:6">
      <c r="D46" s="414"/>
      <c r="E46" s="417" t="s">
        <v>112</v>
      </c>
      <c r="F46" s="418" t="s">
        <v>113</v>
      </c>
    </row>
    <row r="47" spans="4:6">
      <c r="D47" s="414"/>
      <c r="E47" s="417" t="s">
        <v>114</v>
      </c>
      <c r="F47" s="418" t="s">
        <v>115</v>
      </c>
    </row>
    <row r="48" spans="4:6">
      <c r="D48" s="414"/>
      <c r="E48" s="417" t="s">
        <v>116</v>
      </c>
      <c r="F48" s="418" t="s">
        <v>117</v>
      </c>
    </row>
    <row r="49" spans="4:6">
      <c r="D49" s="414" t="s">
        <v>118</v>
      </c>
      <c r="E49" s="417"/>
      <c r="F49" s="411"/>
    </row>
    <row r="50" spans="4:6" ht="26.25" customHeight="1">
      <c r="D50" s="414"/>
      <c r="E50" s="417" t="s">
        <v>119</v>
      </c>
      <c r="F50" s="418" t="s">
        <v>120</v>
      </c>
    </row>
    <row r="51" spans="4:6">
      <c r="D51" s="414"/>
      <c r="E51" s="417" t="s">
        <v>121</v>
      </c>
      <c r="F51" s="418" t="s">
        <v>122</v>
      </c>
    </row>
    <row r="52" spans="4:6">
      <c r="D52" s="414"/>
      <c r="E52" s="417" t="s">
        <v>123</v>
      </c>
      <c r="F52" s="418" t="s">
        <v>124</v>
      </c>
    </row>
    <row r="53" spans="4:6">
      <c r="D53" s="414"/>
      <c r="E53" s="417" t="s">
        <v>130</v>
      </c>
      <c r="F53" s="418" t="s">
        <v>131</v>
      </c>
    </row>
    <row r="54" spans="4:6">
      <c r="F54" s="422"/>
    </row>
    <row r="55" spans="4:6">
      <c r="F55" s="421" t="s">
        <v>233</v>
      </c>
    </row>
    <row r="57" spans="4:6">
      <c r="D57" s="421" t="s">
        <v>125</v>
      </c>
    </row>
  </sheetData>
  <mergeCells count="3">
    <mergeCell ref="A1:B1"/>
    <mergeCell ref="D1:F1"/>
    <mergeCell ref="A2:B2"/>
  </mergeCells>
  <phoneticPr fontId="4"/>
  <pageMargins left="0.70866141732283472" right="0.70866141732283472" top="0.74803149606299213" bottom="0.74803149606299213" header="0.31496062992125984" footer="0.31496062992125984"/>
  <pageSetup paperSize="9" orientation="portrait"/>
  <ignoredErrors>
    <ignoredError sqref="A14:A29 A6:A11 A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0"/>
  </sheetPr>
  <dimension ref="B1:AW22"/>
  <sheetViews>
    <sheetView showGridLines="0" zoomScale="70" zoomScaleNormal="70" zoomScaleSheetLayoutView="100" workbookViewId="0">
      <selection activeCell="B1" sqref="B1"/>
    </sheetView>
  </sheetViews>
  <sheetFormatPr defaultColWidth="9" defaultRowHeight="17.5"/>
  <cols>
    <col min="1" max="1" width="2.81640625" style="401" customWidth="1"/>
    <col min="2" max="2" width="11.90625" style="401" bestFit="1" customWidth="1"/>
    <col min="3" max="3" width="39.08984375" style="401" customWidth="1"/>
    <col min="4" max="4" width="9" style="401" customWidth="1"/>
    <col min="5" max="6" width="12.7265625" style="401" customWidth="1"/>
    <col min="7" max="7" width="9" style="401" customWidth="1"/>
    <col min="8" max="9" width="9" style="401"/>
    <col min="10" max="10" width="9.7265625" style="401" bestFit="1" customWidth="1"/>
    <col min="11" max="14" width="9" style="401"/>
    <col min="15" max="15" width="11" style="401" customWidth="1"/>
    <col min="16" max="17" width="14.1796875" style="401" bestFit="1" customWidth="1"/>
    <col min="18" max="30" width="9" style="401"/>
    <col min="31" max="31" width="11" style="401" customWidth="1"/>
    <col min="32" max="44" width="9" style="401"/>
    <col min="45" max="45" width="10.1796875" style="401" customWidth="1"/>
    <col min="46" max="46" width="9" style="401"/>
    <col min="47" max="47" width="11" style="401" customWidth="1"/>
    <col min="48" max="16384" width="9" style="401"/>
  </cols>
  <sheetData>
    <row r="1" spans="2:48" s="395" customFormat="1" ht="19.5" customHeight="1">
      <c r="B1" s="393"/>
      <c r="C1" s="394" t="s">
        <v>1641</v>
      </c>
    </row>
    <row r="2" spans="2:48" s="395" customFormat="1" ht="16.5" customHeight="1">
      <c r="B2" s="396"/>
      <c r="C2" s="397"/>
    </row>
    <row r="3" spans="2:48" s="395" customFormat="1" ht="33" customHeight="1">
      <c r="B3" s="398" t="s">
        <v>317</v>
      </c>
      <c r="C3" s="399" t="s">
        <v>368</v>
      </c>
    </row>
    <row r="4" spans="2:48" s="395" customFormat="1" ht="35" customHeight="1">
      <c r="B4" s="398" t="s">
        <v>26</v>
      </c>
      <c r="C4" s="400" t="s">
        <v>369</v>
      </c>
    </row>
    <row r="9" spans="2:48" s="401" customFormat="1" hidden="1"/>
    <row r="10" spans="2:48" s="401" customFormat="1" hidden="1">
      <c r="B10" s="401" t="s">
        <v>409</v>
      </c>
      <c r="C10" s="401" t="s">
        <v>411</v>
      </c>
      <c r="D10" s="401" t="s">
        <v>395</v>
      </c>
      <c r="E10" s="401" t="s">
        <v>324</v>
      </c>
      <c r="F10" s="401" t="s">
        <v>328</v>
      </c>
      <c r="G10" s="401" t="s">
        <v>260</v>
      </c>
      <c r="H10" s="401" t="s">
        <v>332</v>
      </c>
      <c r="I10" s="401" t="s">
        <v>336</v>
      </c>
      <c r="J10" s="401" t="s">
        <v>338</v>
      </c>
      <c r="K10" s="401" t="s">
        <v>339</v>
      </c>
      <c r="L10" s="401" t="s">
        <v>340</v>
      </c>
      <c r="M10" s="401" t="s">
        <v>341</v>
      </c>
      <c r="N10" s="401" t="s">
        <v>344</v>
      </c>
      <c r="O10" s="401" t="s">
        <v>261</v>
      </c>
      <c r="P10" s="401" t="s">
        <v>346</v>
      </c>
      <c r="Q10" s="401" t="s">
        <v>352</v>
      </c>
      <c r="R10" s="401" t="s">
        <v>354</v>
      </c>
      <c r="S10" s="401" t="s">
        <v>262</v>
      </c>
      <c r="T10" s="401" t="s">
        <v>358</v>
      </c>
      <c r="U10" s="401" t="s">
        <v>360</v>
      </c>
      <c r="V10" s="401" t="s">
        <v>362</v>
      </c>
      <c r="W10" s="401" t="s">
        <v>263</v>
      </c>
      <c r="X10" s="401" t="s">
        <v>264</v>
      </c>
      <c r="Y10" s="401" t="s">
        <v>265</v>
      </c>
      <c r="Z10" s="401" t="s">
        <v>396</v>
      </c>
      <c r="AA10" s="401" t="s">
        <v>368</v>
      </c>
      <c r="AB10" s="401" t="s">
        <v>266</v>
      </c>
      <c r="AC10" s="401" t="s">
        <v>371</v>
      </c>
      <c r="AD10" s="401" t="s">
        <v>397</v>
      </c>
      <c r="AE10" s="401" t="s">
        <v>398</v>
      </c>
      <c r="AF10" s="401" t="s">
        <v>267</v>
      </c>
      <c r="AG10" s="401" t="s">
        <v>399</v>
      </c>
      <c r="AH10" s="401" t="s">
        <v>268</v>
      </c>
      <c r="AI10" s="401" t="s">
        <v>376</v>
      </c>
      <c r="AJ10" s="401" t="s">
        <v>400</v>
      </c>
      <c r="AK10" s="401" t="s">
        <v>269</v>
      </c>
      <c r="AL10" s="401" t="s">
        <v>378</v>
      </c>
      <c r="AM10" s="401" t="s">
        <v>401</v>
      </c>
      <c r="AN10" s="401" t="s">
        <v>381</v>
      </c>
      <c r="AO10" s="401" t="s">
        <v>382</v>
      </c>
      <c r="AP10" s="401" t="s">
        <v>270</v>
      </c>
      <c r="AQ10" s="401" t="s">
        <v>384</v>
      </c>
      <c r="AR10" s="401" t="s">
        <v>271</v>
      </c>
      <c r="AS10" s="401" t="s">
        <v>387</v>
      </c>
      <c r="AT10" s="401" t="s">
        <v>389</v>
      </c>
      <c r="AU10" s="401" t="s">
        <v>391</v>
      </c>
      <c r="AV10" s="401" t="s">
        <v>393</v>
      </c>
    </row>
    <row r="11" spans="2:48" s="401" customFormat="1" hidden="1">
      <c r="B11" s="401" t="s">
        <v>319</v>
      </c>
      <c r="C11" s="401" t="s">
        <v>412</v>
      </c>
      <c r="D11" s="401" t="s">
        <v>407</v>
      </c>
      <c r="E11" s="401" t="s">
        <v>325</v>
      </c>
      <c r="F11" s="401" t="s">
        <v>329</v>
      </c>
      <c r="G11" s="401" t="s">
        <v>330</v>
      </c>
      <c r="H11" s="401" t="s">
        <v>333</v>
      </c>
      <c r="I11" s="401" t="s">
        <v>337</v>
      </c>
      <c r="J11" s="401" t="s">
        <v>337</v>
      </c>
      <c r="K11" s="401" t="s">
        <v>337</v>
      </c>
      <c r="L11" s="401" t="s">
        <v>337</v>
      </c>
      <c r="M11" s="401" t="s">
        <v>342</v>
      </c>
      <c r="N11" s="401" t="s">
        <v>342</v>
      </c>
      <c r="O11" s="401" t="s">
        <v>342</v>
      </c>
      <c r="P11" s="401" t="s">
        <v>347</v>
      </c>
      <c r="Q11" s="401" t="s">
        <v>353</v>
      </c>
      <c r="R11" s="401" t="s">
        <v>355</v>
      </c>
      <c r="S11" s="401" t="s">
        <v>357</v>
      </c>
      <c r="T11" s="401" t="s">
        <v>359</v>
      </c>
      <c r="U11" s="401" t="s">
        <v>361</v>
      </c>
      <c r="V11" s="401" t="s">
        <v>363</v>
      </c>
      <c r="W11" s="401" t="s">
        <v>364</v>
      </c>
      <c r="X11" s="401" t="s">
        <v>363</v>
      </c>
      <c r="Y11" s="401" t="s">
        <v>367</v>
      </c>
      <c r="Z11" s="401" t="s">
        <v>406</v>
      </c>
      <c r="AA11" s="401" t="s">
        <v>369</v>
      </c>
      <c r="AB11" s="401" t="s">
        <v>370</v>
      </c>
      <c r="AC11" s="401" t="s">
        <v>372</v>
      </c>
      <c r="AD11" s="401" t="s">
        <v>402</v>
      </c>
      <c r="AE11" s="401" t="s">
        <v>408</v>
      </c>
      <c r="AF11" s="401" t="s">
        <v>417</v>
      </c>
      <c r="AG11" s="401" t="s">
        <v>403</v>
      </c>
      <c r="AH11" s="401" t="s">
        <v>375</v>
      </c>
      <c r="AI11" s="401" t="s">
        <v>418</v>
      </c>
      <c r="AJ11" s="401" t="s">
        <v>404</v>
      </c>
      <c r="AK11" s="401" t="s">
        <v>377</v>
      </c>
      <c r="AL11" s="401" t="s">
        <v>379</v>
      </c>
      <c r="AM11" s="401" t="s">
        <v>405</v>
      </c>
      <c r="AN11" s="401" t="s">
        <v>414</v>
      </c>
      <c r="AO11" s="401" t="s">
        <v>383</v>
      </c>
      <c r="AP11" s="401" t="s">
        <v>383</v>
      </c>
      <c r="AQ11" s="401" t="s">
        <v>385</v>
      </c>
      <c r="AR11" s="401" t="s">
        <v>386</v>
      </c>
      <c r="AS11" s="401" t="s">
        <v>388</v>
      </c>
      <c r="AT11" s="401" t="s">
        <v>390</v>
      </c>
      <c r="AU11" s="401" t="s">
        <v>392</v>
      </c>
      <c r="AV11" s="401" t="s">
        <v>394</v>
      </c>
    </row>
    <row r="12" spans="2:48" s="401" customFormat="1" hidden="1">
      <c r="B12" s="401" t="s">
        <v>320</v>
      </c>
      <c r="C12" s="401" t="s">
        <v>322</v>
      </c>
      <c r="E12" s="401" t="s">
        <v>326</v>
      </c>
      <c r="G12" s="401" t="s">
        <v>331</v>
      </c>
      <c r="H12" s="401" t="s">
        <v>334</v>
      </c>
      <c r="M12" s="401" t="s">
        <v>343</v>
      </c>
      <c r="O12" s="401" t="s">
        <v>345</v>
      </c>
      <c r="P12" s="401" t="s">
        <v>348</v>
      </c>
      <c r="R12" s="401" t="s">
        <v>356</v>
      </c>
      <c r="W12" s="401" t="s">
        <v>365</v>
      </c>
      <c r="X12" s="401" t="s">
        <v>419</v>
      </c>
      <c r="AC12" s="401" t="s">
        <v>373</v>
      </c>
      <c r="AL12" s="401" t="s">
        <v>380</v>
      </c>
    </row>
    <row r="13" spans="2:48" s="401" customFormat="1" hidden="1">
      <c r="B13" s="401" t="s">
        <v>321</v>
      </c>
      <c r="C13" s="401" t="s">
        <v>323</v>
      </c>
      <c r="E13" s="401" t="s">
        <v>415</v>
      </c>
      <c r="H13" s="401" t="s">
        <v>335</v>
      </c>
      <c r="O13" s="401" t="s">
        <v>410</v>
      </c>
      <c r="P13" s="401" t="s">
        <v>349</v>
      </c>
      <c r="W13" s="401" t="s">
        <v>366</v>
      </c>
      <c r="X13" s="401" t="s">
        <v>420</v>
      </c>
      <c r="AC13" s="401" t="s">
        <v>374</v>
      </c>
    </row>
    <row r="14" spans="2:48" s="401" customFormat="1" hidden="1">
      <c r="E14" s="401" t="s">
        <v>327</v>
      </c>
      <c r="P14" s="401" t="s">
        <v>350</v>
      </c>
      <c r="AC14" s="401" t="s">
        <v>370</v>
      </c>
    </row>
    <row r="15" spans="2:48" s="401" customFormat="1" hidden="1">
      <c r="P15" s="401" t="s">
        <v>351</v>
      </c>
    </row>
    <row r="16" spans="2:48" s="401" customFormat="1" hidden="1"/>
    <row r="17" spans="2:49" s="401" customFormat="1" hidden="1">
      <c r="B17" s="401" t="s">
        <v>409</v>
      </c>
      <c r="D17" s="401" t="s">
        <v>411</v>
      </c>
      <c r="E17" s="401" t="s">
        <v>395</v>
      </c>
      <c r="F17" s="401" t="s">
        <v>324</v>
      </c>
      <c r="G17" s="401" t="s">
        <v>328</v>
      </c>
      <c r="H17" s="401" t="s">
        <v>260</v>
      </c>
      <c r="I17" s="401" t="s">
        <v>332</v>
      </c>
      <c r="J17" s="401" t="s">
        <v>336</v>
      </c>
      <c r="K17" s="401" t="s">
        <v>338</v>
      </c>
      <c r="L17" s="401" t="s">
        <v>339</v>
      </c>
      <c r="M17" s="401" t="s">
        <v>340</v>
      </c>
      <c r="N17" s="401" t="s">
        <v>341</v>
      </c>
      <c r="O17" s="401" t="s">
        <v>344</v>
      </c>
      <c r="P17" s="401" t="s">
        <v>261</v>
      </c>
      <c r="Q17" s="401" t="s">
        <v>346</v>
      </c>
      <c r="R17" s="401" t="s">
        <v>352</v>
      </c>
      <c r="S17" s="401" t="s">
        <v>354</v>
      </c>
      <c r="T17" s="401" t="s">
        <v>262</v>
      </c>
      <c r="U17" s="401" t="s">
        <v>358</v>
      </c>
      <c r="V17" s="401" t="s">
        <v>360</v>
      </c>
      <c r="W17" s="401" t="s">
        <v>362</v>
      </c>
      <c r="X17" s="401" t="s">
        <v>263</v>
      </c>
      <c r="Y17" s="401" t="s">
        <v>264</v>
      </c>
      <c r="Z17" s="401" t="s">
        <v>265</v>
      </c>
      <c r="AA17" s="401" t="s">
        <v>396</v>
      </c>
      <c r="AB17" s="401" t="s">
        <v>368</v>
      </c>
      <c r="AC17" s="401" t="s">
        <v>266</v>
      </c>
      <c r="AD17" s="401" t="s">
        <v>371</v>
      </c>
      <c r="AE17" s="401" t="s">
        <v>397</v>
      </c>
      <c r="AF17" s="401" t="s">
        <v>398</v>
      </c>
      <c r="AG17" s="401" t="s">
        <v>267</v>
      </c>
      <c r="AH17" s="401" t="s">
        <v>399</v>
      </c>
      <c r="AI17" s="401" t="s">
        <v>268</v>
      </c>
      <c r="AJ17" s="401" t="s">
        <v>376</v>
      </c>
      <c r="AK17" s="401" t="s">
        <v>400</v>
      </c>
      <c r="AL17" s="401" t="s">
        <v>269</v>
      </c>
      <c r="AM17" s="401" t="s">
        <v>378</v>
      </c>
      <c r="AN17" s="401" t="s">
        <v>401</v>
      </c>
      <c r="AO17" s="401" t="s">
        <v>381</v>
      </c>
      <c r="AP17" s="401" t="s">
        <v>382</v>
      </c>
      <c r="AQ17" s="401" t="s">
        <v>270</v>
      </c>
      <c r="AR17" s="401" t="s">
        <v>384</v>
      </c>
      <c r="AS17" s="401" t="s">
        <v>271</v>
      </c>
      <c r="AT17" s="401" t="s">
        <v>387</v>
      </c>
      <c r="AU17" s="401" t="s">
        <v>389</v>
      </c>
      <c r="AV17" s="401" t="s">
        <v>391</v>
      </c>
      <c r="AW17" s="401" t="s">
        <v>393</v>
      </c>
    </row>
    <row r="18" spans="2:49" s="401" customFormat="1" hidden="1">
      <c r="B18" s="401" t="s">
        <v>319</v>
      </c>
      <c r="D18" s="401" t="s">
        <v>412</v>
      </c>
      <c r="E18" s="401" t="s">
        <v>407</v>
      </c>
      <c r="F18" s="401" t="s">
        <v>325</v>
      </c>
      <c r="G18" s="401" t="s">
        <v>329</v>
      </c>
      <c r="H18" s="401" t="s">
        <v>330</v>
      </c>
      <c r="I18" s="401" t="s">
        <v>333</v>
      </c>
      <c r="J18" s="401" t="s">
        <v>337</v>
      </c>
      <c r="K18" s="401" t="s">
        <v>337</v>
      </c>
      <c r="L18" s="401" t="s">
        <v>337</v>
      </c>
      <c r="M18" s="401" t="s">
        <v>337</v>
      </c>
      <c r="N18" s="401" t="s">
        <v>342</v>
      </c>
      <c r="O18" s="401" t="s">
        <v>342</v>
      </c>
      <c r="P18" s="401" t="s">
        <v>342</v>
      </c>
      <c r="Q18" s="401" t="s">
        <v>347</v>
      </c>
      <c r="R18" s="401" t="s">
        <v>353</v>
      </c>
      <c r="S18" s="401" t="s">
        <v>355</v>
      </c>
      <c r="T18" s="401" t="s">
        <v>357</v>
      </c>
      <c r="U18" s="401" t="s">
        <v>359</v>
      </c>
      <c r="V18" s="401" t="s">
        <v>361</v>
      </c>
      <c r="W18" s="401" t="s">
        <v>363</v>
      </c>
      <c r="X18" s="401" t="s">
        <v>364</v>
      </c>
      <c r="Y18" s="401" t="s">
        <v>363</v>
      </c>
      <c r="Z18" s="401" t="s">
        <v>367</v>
      </c>
      <c r="AA18" s="401" t="s">
        <v>406</v>
      </c>
      <c r="AB18" s="401" t="s">
        <v>369</v>
      </c>
      <c r="AC18" s="401" t="s">
        <v>370</v>
      </c>
      <c r="AD18" s="401" t="s">
        <v>372</v>
      </c>
      <c r="AE18" s="401" t="s">
        <v>402</v>
      </c>
      <c r="AF18" s="401" t="s">
        <v>408</v>
      </c>
      <c r="AG18" s="401" t="s">
        <v>417</v>
      </c>
      <c r="AH18" s="401" t="s">
        <v>403</v>
      </c>
      <c r="AI18" s="401" t="s">
        <v>375</v>
      </c>
      <c r="AJ18" s="401" t="s">
        <v>418</v>
      </c>
      <c r="AK18" s="401" t="s">
        <v>404</v>
      </c>
      <c r="AL18" s="401" t="s">
        <v>377</v>
      </c>
      <c r="AM18" s="401" t="s">
        <v>379</v>
      </c>
      <c r="AN18" s="401" t="s">
        <v>405</v>
      </c>
      <c r="AO18" s="401" t="s">
        <v>414</v>
      </c>
      <c r="AP18" s="401" t="s">
        <v>383</v>
      </c>
      <c r="AQ18" s="401" t="s">
        <v>383</v>
      </c>
      <c r="AR18" s="401" t="s">
        <v>385</v>
      </c>
      <c r="AS18" s="401" t="s">
        <v>386</v>
      </c>
      <c r="AT18" s="401" t="s">
        <v>388</v>
      </c>
      <c r="AU18" s="401" t="s">
        <v>390</v>
      </c>
      <c r="AV18" s="401" t="s">
        <v>392</v>
      </c>
      <c r="AW18" s="401" t="s">
        <v>394</v>
      </c>
    </row>
    <row r="19" spans="2:49" s="401" customFormat="1" hidden="1">
      <c r="B19" s="401" t="s">
        <v>320</v>
      </c>
      <c r="D19" s="401" t="s">
        <v>322</v>
      </c>
      <c r="F19" s="401" t="s">
        <v>326</v>
      </c>
      <c r="H19" s="401" t="s">
        <v>331</v>
      </c>
      <c r="I19" s="401" t="s">
        <v>334</v>
      </c>
      <c r="N19" s="401" t="s">
        <v>343</v>
      </c>
      <c r="P19" s="401" t="s">
        <v>345</v>
      </c>
      <c r="Q19" s="401" t="s">
        <v>348</v>
      </c>
      <c r="S19" s="401" t="s">
        <v>356</v>
      </c>
      <c r="X19" s="401" t="s">
        <v>365</v>
      </c>
      <c r="Y19" s="401" t="s">
        <v>419</v>
      </c>
      <c r="AD19" s="401" t="s">
        <v>373</v>
      </c>
      <c r="AM19" s="401" t="s">
        <v>380</v>
      </c>
    </row>
    <row r="20" spans="2:49" s="401" customFormat="1" hidden="1">
      <c r="B20" s="401" t="s">
        <v>321</v>
      </c>
      <c r="D20" s="401" t="s">
        <v>323</v>
      </c>
      <c r="F20" s="401" t="s">
        <v>415</v>
      </c>
      <c r="I20" s="401" t="s">
        <v>335</v>
      </c>
      <c r="P20" s="401" t="s">
        <v>410</v>
      </c>
      <c r="Q20" s="401" t="s">
        <v>349</v>
      </c>
      <c r="X20" s="401" t="s">
        <v>366</v>
      </c>
      <c r="Y20" s="401" t="s">
        <v>420</v>
      </c>
      <c r="AD20" s="401" t="s">
        <v>374</v>
      </c>
    </row>
    <row r="21" spans="2:49" s="401" customFormat="1" hidden="1">
      <c r="F21" s="401" t="s">
        <v>327</v>
      </c>
      <c r="Q21" s="401" t="s">
        <v>350</v>
      </c>
      <c r="AD21" s="401" t="s">
        <v>370</v>
      </c>
    </row>
    <row r="22" spans="2:49" s="401" customFormat="1" hidden="1">
      <c r="Q22" s="401" t="s">
        <v>351</v>
      </c>
    </row>
  </sheetData>
  <phoneticPr fontId="4"/>
  <dataValidations count="2">
    <dataValidation type="list" allowBlank="1" showInputMessage="1" showErrorMessage="1" sqref="C3" xr:uid="{B8ED2460-71B6-4403-A84F-6081744CAC66}">
      <formula1>$B$10:$AV$10</formula1>
    </dataValidation>
    <dataValidation type="list" allowBlank="1" showInputMessage="1" showErrorMessage="1" errorTitle="ご注意" error="プルダウンリストからご選択ください。" sqref="C4" xr:uid="{616C024F-BC9A-4627-8A4A-5EB6DAE7E831}">
      <formula1>INDIRECT($C$3)</formula1>
    </dataValidation>
  </dataValidations>
  <pageMargins left="0.7" right="0.7" top="0.75" bottom="0.75" header="0.3" footer="0.3"/>
  <pageSetup paperSize="9" orientation="portrait"/>
  <headerFooter alignWithMargins="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A1D04-8189-4422-9B65-7E6C79EDF62C}">
  <sheetPr codeName="Sheet10">
    <tabColor theme="0"/>
  </sheetPr>
  <dimension ref="B1:B14"/>
  <sheetViews>
    <sheetView showGridLines="0" view="pageBreakPreview" topLeftCell="A12" zoomScale="80" zoomScaleNormal="100" zoomScaleSheetLayoutView="80" workbookViewId="0">
      <selection activeCell="C5" sqref="C5"/>
    </sheetView>
  </sheetViews>
  <sheetFormatPr defaultColWidth="9" defaultRowHeight="17.5"/>
  <cols>
    <col min="1" max="1" width="4.81640625" style="11" customWidth="1"/>
    <col min="2" max="2" width="137.08984375" style="11" customWidth="1"/>
    <col min="3" max="3" width="3.7265625" style="11" customWidth="1"/>
    <col min="4" max="5" width="12.7265625" style="11" customWidth="1"/>
    <col min="6" max="6" width="10.36328125" style="11" customWidth="1"/>
    <col min="7" max="16384" width="9" style="11"/>
  </cols>
  <sheetData>
    <row r="1" spans="2:2" ht="32.5" customHeight="1" thickBot="1">
      <c r="B1" s="56" t="s">
        <v>421</v>
      </c>
    </row>
    <row r="2" spans="2:2" ht="20.25" customHeight="1">
      <c r="B2" s="57" t="s">
        <v>422</v>
      </c>
    </row>
    <row r="3" spans="2:2" ht="20.25" customHeight="1">
      <c r="B3" s="58" t="s">
        <v>423</v>
      </c>
    </row>
    <row r="4" spans="2:2" ht="85" customHeight="1">
      <c r="B4" s="59" t="s">
        <v>1948</v>
      </c>
    </row>
    <row r="5" spans="2:2" ht="20.25" customHeight="1">
      <c r="B5" s="60" t="s">
        <v>424</v>
      </c>
    </row>
    <row r="6" spans="2:2" ht="85" customHeight="1" thickBot="1">
      <c r="B6" s="61" t="s">
        <v>1947</v>
      </c>
    </row>
    <row r="7" spans="2:2" ht="20.25" customHeight="1">
      <c r="B7" s="57" t="s">
        <v>425</v>
      </c>
    </row>
    <row r="8" spans="2:2" ht="85" customHeight="1" thickBot="1">
      <c r="B8" s="61" t="s">
        <v>1951</v>
      </c>
    </row>
    <row r="9" spans="2:2" ht="20.25" customHeight="1">
      <c r="B9" s="57" t="s">
        <v>426</v>
      </c>
    </row>
    <row r="10" spans="2:2" ht="85" customHeight="1" thickBot="1">
      <c r="B10" s="61" t="s">
        <v>1949</v>
      </c>
    </row>
    <row r="11" spans="2:2" ht="20.25" customHeight="1">
      <c r="B11" s="57" t="s">
        <v>427</v>
      </c>
    </row>
    <row r="12" spans="2:2" ht="84.5" customHeight="1" thickBot="1">
      <c r="B12" s="61" t="s">
        <v>1937</v>
      </c>
    </row>
    <row r="13" spans="2:2" ht="20.25" customHeight="1">
      <c r="B13" s="57" t="s">
        <v>428</v>
      </c>
    </row>
    <row r="14" spans="2:2" ht="380.5" customHeight="1" thickBot="1">
      <c r="B14" s="61" t="s">
        <v>1950</v>
      </c>
    </row>
  </sheetData>
  <phoneticPr fontId="4"/>
  <pageMargins left="0.7" right="0.7" top="0.75" bottom="0.75" header="0.3" footer="0.3"/>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EE2CC-CBDF-4E97-B33F-2799BAB7DF03}">
  <sheetPr codeName="Sheet8">
    <tabColor theme="0"/>
    <pageSetUpPr fitToPage="1"/>
  </sheetPr>
  <dimension ref="A1:K407"/>
  <sheetViews>
    <sheetView topLeftCell="A309" zoomScale="80" zoomScaleNormal="80" zoomScaleSheetLayoutView="87" zoomScalePageLayoutView="69" workbookViewId="0"/>
  </sheetViews>
  <sheetFormatPr defaultColWidth="17.6328125" defaultRowHeight="19.5" customHeight="1"/>
  <cols>
    <col min="1" max="1" width="19" style="62" customWidth="1"/>
    <col min="2" max="2" width="16.7265625" style="62" customWidth="1"/>
    <col min="3" max="3" width="13.81640625" style="62" customWidth="1"/>
    <col min="4" max="4" width="18.90625" style="62" customWidth="1"/>
    <col min="5" max="6" width="15.6328125" style="62" customWidth="1"/>
    <col min="7" max="7" width="27.90625" style="62" customWidth="1"/>
    <col min="8" max="8" width="20.1796875" style="62" customWidth="1"/>
    <col min="9" max="9" width="11.54296875" style="62" customWidth="1"/>
    <col min="10" max="16384" width="17.6328125" style="62"/>
  </cols>
  <sheetData>
    <row r="1" spans="1:10" ht="19.5" customHeight="1">
      <c r="A1" s="63" t="s">
        <v>429</v>
      </c>
      <c r="D1" s="64"/>
      <c r="E1" s="64"/>
    </row>
    <row r="2" spans="1:10" ht="19.5" customHeight="1">
      <c r="B2" s="65"/>
      <c r="D2" s="64"/>
      <c r="E2" s="64"/>
    </row>
    <row r="3" spans="1:10" ht="30" customHeight="1">
      <c r="B3" s="124" t="s">
        <v>1648</v>
      </c>
      <c r="D3" s="64"/>
      <c r="E3" s="64"/>
    </row>
    <row r="4" spans="1:10" ht="30" customHeight="1">
      <c r="A4" s="63" t="s">
        <v>430</v>
      </c>
      <c r="B4" s="123" t="s">
        <v>1647</v>
      </c>
      <c r="C4" s="67"/>
      <c r="D4" s="67"/>
      <c r="E4" s="67"/>
      <c r="F4" s="68"/>
      <c r="G4" s="68"/>
      <c r="H4" s="67"/>
      <c r="I4" s="67"/>
    </row>
    <row r="5" spans="1:10" ht="30" customHeight="1">
      <c r="B5" s="66" t="s">
        <v>431</v>
      </c>
      <c r="C5" s="66"/>
      <c r="D5" s="66"/>
      <c r="E5" s="66"/>
      <c r="F5" s="66"/>
      <c r="G5" s="66"/>
      <c r="H5" s="66"/>
    </row>
    <row r="6" spans="1:10" ht="30" customHeight="1">
      <c r="B6" s="70" t="s">
        <v>432</v>
      </c>
      <c r="C6" s="66"/>
      <c r="D6" s="66"/>
      <c r="E6" s="66"/>
      <c r="F6" s="66"/>
      <c r="G6" s="66"/>
      <c r="H6" s="66"/>
    </row>
    <row r="7" spans="1:10" ht="30" customHeight="1">
      <c r="B7" s="69" t="s">
        <v>433</v>
      </c>
      <c r="C7" s="71"/>
      <c r="D7" s="71"/>
      <c r="E7" s="71"/>
      <c r="F7" s="71"/>
      <c r="G7" s="71"/>
      <c r="H7" s="71"/>
    </row>
    <row r="8" spans="1:10" ht="30" customHeight="1">
      <c r="B8" s="69" t="s">
        <v>1934</v>
      </c>
      <c r="C8" s="72"/>
      <c r="D8" s="72"/>
      <c r="E8" s="72"/>
      <c r="F8" s="72"/>
      <c r="G8" s="72"/>
      <c r="H8" s="72"/>
    </row>
    <row r="9" spans="1:10" ht="30" customHeight="1">
      <c r="B9" s="69" t="s">
        <v>1935</v>
      </c>
      <c r="C9" s="72"/>
      <c r="D9" s="72"/>
      <c r="E9" s="72"/>
      <c r="F9" s="72"/>
      <c r="G9" s="72"/>
      <c r="H9" s="72"/>
    </row>
    <row r="10" spans="1:10" ht="30" customHeight="1">
      <c r="B10" s="69" t="s">
        <v>434</v>
      </c>
      <c r="C10" s="72"/>
      <c r="D10" s="72"/>
      <c r="E10" s="72"/>
      <c r="F10" s="72"/>
      <c r="G10" s="72"/>
      <c r="H10" s="72"/>
    </row>
    <row r="11" spans="1:10" ht="30" customHeight="1">
      <c r="B11" s="69" t="s">
        <v>435</v>
      </c>
      <c r="C11" s="72" t="s">
        <v>436</v>
      </c>
      <c r="D11" s="72"/>
      <c r="E11" s="72"/>
      <c r="F11" s="72"/>
      <c r="G11" s="72"/>
      <c r="H11" s="72"/>
    </row>
    <row r="12" spans="1:10" ht="19.5" customHeight="1">
      <c r="A12" s="73" t="s">
        <v>1643</v>
      </c>
      <c r="B12" s="73" t="s">
        <v>1649</v>
      </c>
      <c r="C12" s="74"/>
      <c r="D12" s="74"/>
      <c r="E12" s="74"/>
      <c r="F12" s="74"/>
      <c r="G12" s="74"/>
    </row>
    <row r="13" spans="1:10" ht="43.5" customHeight="1">
      <c r="A13" s="75" t="s">
        <v>437</v>
      </c>
      <c r="B13" s="149" t="s">
        <v>317</v>
      </c>
      <c r="C13" s="150" t="s">
        <v>1936</v>
      </c>
      <c r="D13" s="149" t="s">
        <v>1644</v>
      </c>
      <c r="E13" s="149" t="s">
        <v>439</v>
      </c>
      <c r="F13" s="149" t="s">
        <v>440</v>
      </c>
      <c r="G13" s="149" t="s">
        <v>441</v>
      </c>
      <c r="H13" s="76" t="s">
        <v>438</v>
      </c>
    </row>
    <row r="14" spans="1:10" ht="65" hidden="1">
      <c r="A14" s="77"/>
      <c r="B14" s="78" t="s">
        <v>442</v>
      </c>
      <c r="C14" s="79" t="s">
        <v>443</v>
      </c>
      <c r="D14" s="79" t="s">
        <v>444</v>
      </c>
      <c r="E14" s="79" t="s">
        <v>1933</v>
      </c>
      <c r="F14" s="81" t="s">
        <v>446</v>
      </c>
      <c r="G14" s="109" t="s">
        <v>447</v>
      </c>
      <c r="H14" s="80" t="s">
        <v>445</v>
      </c>
    </row>
    <row r="15" spans="1:10" ht="39" hidden="1">
      <c r="A15" s="77"/>
      <c r="B15" s="78" t="s">
        <v>442</v>
      </c>
      <c r="C15" s="79" t="s">
        <v>448</v>
      </c>
      <c r="D15" s="79" t="s">
        <v>449</v>
      </c>
      <c r="E15" s="79" t="s">
        <v>451</v>
      </c>
      <c r="F15" s="81" t="s">
        <v>452</v>
      </c>
      <c r="G15" s="121" t="s">
        <v>453</v>
      </c>
      <c r="H15" s="82" t="s">
        <v>450</v>
      </c>
    </row>
    <row r="16" spans="1:10" ht="39" hidden="1">
      <c r="A16" s="77"/>
      <c r="B16" s="78" t="s">
        <v>442</v>
      </c>
      <c r="C16" s="83" t="s">
        <v>454</v>
      </c>
      <c r="D16" s="83" t="s">
        <v>455</v>
      </c>
      <c r="E16" s="79" t="s">
        <v>456</v>
      </c>
      <c r="F16" s="81" t="s">
        <v>457</v>
      </c>
      <c r="G16" s="122" t="s">
        <v>458</v>
      </c>
      <c r="H16" s="82" t="s">
        <v>450</v>
      </c>
      <c r="J16" s="84"/>
    </row>
    <row r="17" spans="1:10" ht="52" hidden="1">
      <c r="A17" s="77"/>
      <c r="B17" s="78" t="s">
        <v>442</v>
      </c>
      <c r="C17" s="83" t="s">
        <v>459</v>
      </c>
      <c r="D17" s="83" t="s">
        <v>460</v>
      </c>
      <c r="E17" s="79" t="s">
        <v>461</v>
      </c>
      <c r="F17" s="81" t="s">
        <v>462</v>
      </c>
      <c r="G17" s="122" t="s">
        <v>1645</v>
      </c>
      <c r="H17" s="82" t="s">
        <v>450</v>
      </c>
    </row>
    <row r="18" spans="1:10" ht="39" hidden="1">
      <c r="A18" s="77"/>
      <c r="B18" s="78" t="s">
        <v>442</v>
      </c>
      <c r="C18" s="83" t="s">
        <v>463</v>
      </c>
      <c r="D18" s="83" t="s">
        <v>464</v>
      </c>
      <c r="E18" s="79" t="s">
        <v>465</v>
      </c>
      <c r="F18" s="81" t="s">
        <v>466</v>
      </c>
      <c r="G18" s="122" t="s">
        <v>1646</v>
      </c>
      <c r="H18" s="82" t="s">
        <v>450</v>
      </c>
    </row>
    <row r="19" spans="1:10" ht="39" hidden="1">
      <c r="A19" s="77"/>
      <c r="B19" s="78" t="s">
        <v>442</v>
      </c>
      <c r="C19" s="83" t="s">
        <v>467</v>
      </c>
      <c r="D19" s="83" t="s">
        <v>468</v>
      </c>
      <c r="E19" s="79" t="s">
        <v>469</v>
      </c>
      <c r="F19" s="81" t="s">
        <v>470</v>
      </c>
      <c r="G19" s="122" t="s">
        <v>471</v>
      </c>
      <c r="H19" s="82" t="s">
        <v>450</v>
      </c>
      <c r="J19" s="125"/>
    </row>
    <row r="20" spans="1:10" ht="52" hidden="1">
      <c r="A20" s="77"/>
      <c r="B20" s="78" t="s">
        <v>442</v>
      </c>
      <c r="C20" s="83" t="s">
        <v>472</v>
      </c>
      <c r="D20" s="83" t="s">
        <v>473</v>
      </c>
      <c r="E20" s="79" t="s">
        <v>474</v>
      </c>
      <c r="F20" s="81" t="s">
        <v>475</v>
      </c>
      <c r="G20" s="122" t="s">
        <v>476</v>
      </c>
      <c r="H20" s="82" t="s">
        <v>450</v>
      </c>
      <c r="J20" s="125"/>
    </row>
    <row r="21" spans="1:10" ht="39" hidden="1">
      <c r="A21" s="77"/>
      <c r="B21" s="78" t="s">
        <v>442</v>
      </c>
      <c r="C21" s="83" t="s">
        <v>477</v>
      </c>
      <c r="D21" s="83" t="s">
        <v>478</v>
      </c>
      <c r="E21" s="79" t="s">
        <v>479</v>
      </c>
      <c r="F21" s="81"/>
      <c r="G21" s="126" t="s">
        <v>1652</v>
      </c>
      <c r="H21" s="82" t="s">
        <v>450</v>
      </c>
      <c r="J21" s="125"/>
    </row>
    <row r="22" spans="1:10" ht="52" hidden="1">
      <c r="A22" s="77"/>
      <c r="B22" s="78" t="s">
        <v>442</v>
      </c>
      <c r="C22" s="83" t="s">
        <v>480</v>
      </c>
      <c r="D22" s="83" t="s">
        <v>481</v>
      </c>
      <c r="E22" s="79" t="s">
        <v>482</v>
      </c>
      <c r="F22" s="81" t="s">
        <v>483</v>
      </c>
      <c r="G22" s="109" t="s">
        <v>484</v>
      </c>
      <c r="H22" s="82" t="s">
        <v>450</v>
      </c>
      <c r="J22" s="125"/>
    </row>
    <row r="23" spans="1:10" ht="52" hidden="1">
      <c r="A23" s="77"/>
      <c r="B23" s="78" t="s">
        <v>442</v>
      </c>
      <c r="C23" s="83" t="s">
        <v>485</v>
      </c>
      <c r="D23" s="83" t="s">
        <v>486</v>
      </c>
      <c r="E23" s="79" t="s">
        <v>487</v>
      </c>
      <c r="F23" s="81"/>
      <c r="G23" s="127" t="s">
        <v>1653</v>
      </c>
      <c r="H23" s="82" t="s">
        <v>450</v>
      </c>
      <c r="J23" s="125"/>
    </row>
    <row r="24" spans="1:10" ht="39" hidden="1">
      <c r="A24" s="77"/>
      <c r="B24" s="78" t="s">
        <v>442</v>
      </c>
      <c r="C24" s="83" t="s">
        <v>488</v>
      </c>
      <c r="D24" s="83" t="s">
        <v>489</v>
      </c>
      <c r="E24" s="79" t="s">
        <v>490</v>
      </c>
      <c r="F24" s="81"/>
      <c r="G24" s="122" t="s">
        <v>1654</v>
      </c>
      <c r="H24" s="82" t="s">
        <v>450</v>
      </c>
      <c r="J24" s="125"/>
    </row>
    <row r="25" spans="1:10" ht="39" hidden="1">
      <c r="A25" s="77"/>
      <c r="B25" s="78" t="s">
        <v>442</v>
      </c>
      <c r="C25" s="83" t="s">
        <v>491</v>
      </c>
      <c r="D25" s="83" t="s">
        <v>492</v>
      </c>
      <c r="E25" s="79" t="s">
        <v>493</v>
      </c>
      <c r="F25" s="81" t="s">
        <v>494</v>
      </c>
      <c r="G25" s="128" t="s">
        <v>1655</v>
      </c>
      <c r="H25" s="82" t="s">
        <v>450</v>
      </c>
      <c r="J25" s="125"/>
    </row>
    <row r="26" spans="1:10" ht="52" hidden="1">
      <c r="A26" s="77"/>
      <c r="B26" s="78" t="s">
        <v>442</v>
      </c>
      <c r="C26" s="83" t="s">
        <v>495</v>
      </c>
      <c r="D26" s="83" t="s">
        <v>496</v>
      </c>
      <c r="E26" s="79" t="s">
        <v>497</v>
      </c>
      <c r="F26" s="81" t="s">
        <v>498</v>
      </c>
      <c r="G26" s="127" t="s">
        <v>1656</v>
      </c>
      <c r="H26" s="82" t="s">
        <v>450</v>
      </c>
      <c r="J26" s="125"/>
    </row>
    <row r="27" spans="1:10" ht="39" hidden="1">
      <c r="A27" s="77"/>
      <c r="B27" s="78" t="s">
        <v>442</v>
      </c>
      <c r="C27" s="83" t="s">
        <v>499</v>
      </c>
      <c r="D27" s="83" t="s">
        <v>500</v>
      </c>
      <c r="E27" s="79" t="s">
        <v>501</v>
      </c>
      <c r="F27" s="81" t="s">
        <v>502</v>
      </c>
      <c r="G27" s="122" t="s">
        <v>1657</v>
      </c>
      <c r="H27" s="82" t="s">
        <v>450</v>
      </c>
      <c r="J27" s="125"/>
    </row>
    <row r="28" spans="1:10" ht="26" hidden="1">
      <c r="A28" s="77"/>
      <c r="B28" s="78" t="s">
        <v>442</v>
      </c>
      <c r="C28" s="83" t="s">
        <v>503</v>
      </c>
      <c r="D28" s="83" t="s">
        <v>504</v>
      </c>
      <c r="E28" s="79" t="s">
        <v>505</v>
      </c>
      <c r="F28" s="81"/>
      <c r="G28" s="122" t="s">
        <v>1658</v>
      </c>
      <c r="H28" s="82" t="s">
        <v>450</v>
      </c>
      <c r="J28" s="125"/>
    </row>
    <row r="29" spans="1:10" ht="39" hidden="1">
      <c r="A29" s="77"/>
      <c r="B29" s="78" t="s">
        <v>442</v>
      </c>
      <c r="C29" s="83" t="s">
        <v>506</v>
      </c>
      <c r="D29" s="83" t="s">
        <v>507</v>
      </c>
      <c r="E29" s="79" t="s">
        <v>508</v>
      </c>
      <c r="F29" s="81"/>
      <c r="G29" s="122" t="s">
        <v>1659</v>
      </c>
      <c r="H29" s="82" t="s">
        <v>450</v>
      </c>
      <c r="J29" s="125"/>
    </row>
    <row r="30" spans="1:10" ht="52" hidden="1">
      <c r="A30" s="77"/>
      <c r="B30" s="78" t="s">
        <v>442</v>
      </c>
      <c r="C30" s="83" t="s">
        <v>509</v>
      </c>
      <c r="D30" s="83" t="s">
        <v>510</v>
      </c>
      <c r="E30" s="79" t="s">
        <v>511</v>
      </c>
      <c r="F30" s="81"/>
      <c r="G30" s="122" t="s">
        <v>1660</v>
      </c>
      <c r="H30" s="82" t="s">
        <v>450</v>
      </c>
      <c r="J30" s="125"/>
    </row>
    <row r="31" spans="1:10" ht="39" hidden="1">
      <c r="A31" s="77"/>
      <c r="B31" s="78" t="s">
        <v>442</v>
      </c>
      <c r="C31" s="83" t="s">
        <v>512</v>
      </c>
      <c r="D31" s="83" t="s">
        <v>513</v>
      </c>
      <c r="E31" s="79" t="s">
        <v>514</v>
      </c>
      <c r="F31" s="81"/>
      <c r="G31" s="122" t="s">
        <v>1661</v>
      </c>
      <c r="H31" s="82" t="s">
        <v>450</v>
      </c>
      <c r="J31" s="125"/>
    </row>
    <row r="32" spans="1:10" ht="39" hidden="1">
      <c r="A32" s="77"/>
      <c r="B32" s="78" t="s">
        <v>442</v>
      </c>
      <c r="C32" s="83" t="s">
        <v>515</v>
      </c>
      <c r="D32" s="83" t="s">
        <v>516</v>
      </c>
      <c r="E32" s="79" t="s">
        <v>517</v>
      </c>
      <c r="F32" s="81" t="s">
        <v>518</v>
      </c>
      <c r="G32" s="129" t="s">
        <v>1662</v>
      </c>
      <c r="H32" s="82" t="s">
        <v>450</v>
      </c>
      <c r="J32" s="125"/>
    </row>
    <row r="33" spans="1:10" ht="39" hidden="1">
      <c r="A33" s="77"/>
      <c r="B33" s="78" t="s">
        <v>442</v>
      </c>
      <c r="C33" s="83" t="s">
        <v>515</v>
      </c>
      <c r="D33" s="83" t="s">
        <v>519</v>
      </c>
      <c r="E33" s="79" t="s">
        <v>518</v>
      </c>
      <c r="F33" s="81" t="s">
        <v>520</v>
      </c>
      <c r="G33" s="128" t="s">
        <v>1663</v>
      </c>
      <c r="H33" s="82" t="s">
        <v>450</v>
      </c>
      <c r="J33" s="125"/>
    </row>
    <row r="34" spans="1:10" ht="52" hidden="1">
      <c r="A34" s="77"/>
      <c r="B34" s="78" t="s">
        <v>442</v>
      </c>
      <c r="C34" s="83" t="s">
        <v>521</v>
      </c>
      <c r="D34" s="83" t="s">
        <v>522</v>
      </c>
      <c r="E34" s="79" t="s">
        <v>465</v>
      </c>
      <c r="F34" s="81" t="s">
        <v>523</v>
      </c>
      <c r="G34" s="109" t="s">
        <v>524</v>
      </c>
      <c r="H34" s="82" t="s">
        <v>450</v>
      </c>
      <c r="J34" s="125"/>
    </row>
    <row r="35" spans="1:10" ht="52" hidden="1">
      <c r="A35" s="77"/>
      <c r="B35" s="78" t="s">
        <v>442</v>
      </c>
      <c r="C35" s="83" t="s">
        <v>525</v>
      </c>
      <c r="D35" s="83" t="s">
        <v>526</v>
      </c>
      <c r="E35" s="79" t="s">
        <v>527</v>
      </c>
      <c r="F35" s="81" t="s">
        <v>528</v>
      </c>
      <c r="G35" s="130" t="s">
        <v>1664</v>
      </c>
      <c r="H35" s="82" t="s">
        <v>450</v>
      </c>
      <c r="J35" s="125"/>
    </row>
    <row r="36" spans="1:10" ht="39" hidden="1">
      <c r="A36" s="77"/>
      <c r="B36" s="78" t="s">
        <v>442</v>
      </c>
      <c r="C36" s="83" t="s">
        <v>529</v>
      </c>
      <c r="D36" s="83" t="s">
        <v>530</v>
      </c>
      <c r="E36" s="79" t="s">
        <v>531</v>
      </c>
      <c r="F36" s="81"/>
      <c r="G36" s="113" t="s">
        <v>532</v>
      </c>
      <c r="H36" s="82" t="s">
        <v>450</v>
      </c>
      <c r="J36" s="125"/>
    </row>
    <row r="37" spans="1:10" ht="39" hidden="1">
      <c r="A37" s="77"/>
      <c r="B37" s="78" t="s">
        <v>442</v>
      </c>
      <c r="C37" s="83" t="s">
        <v>533</v>
      </c>
      <c r="D37" s="83" t="s">
        <v>534</v>
      </c>
      <c r="E37" s="79" t="s">
        <v>535</v>
      </c>
      <c r="F37" s="81" t="s">
        <v>535</v>
      </c>
      <c r="G37" s="128" t="s">
        <v>536</v>
      </c>
      <c r="H37" s="82" t="s">
        <v>450</v>
      </c>
      <c r="J37" s="125"/>
    </row>
    <row r="38" spans="1:10" ht="39" hidden="1">
      <c r="A38" s="77"/>
      <c r="B38" s="78" t="s">
        <v>442</v>
      </c>
      <c r="C38" s="86" t="s">
        <v>537</v>
      </c>
      <c r="D38" s="86" t="s">
        <v>538</v>
      </c>
      <c r="E38" s="86" t="s">
        <v>539</v>
      </c>
      <c r="F38" s="87" t="s">
        <v>539</v>
      </c>
      <c r="G38" s="109" t="s">
        <v>540</v>
      </c>
      <c r="H38" s="80" t="s">
        <v>450</v>
      </c>
      <c r="J38" s="125"/>
    </row>
    <row r="39" spans="1:10" ht="39" hidden="1">
      <c r="A39" s="77"/>
      <c r="B39" s="78" t="s">
        <v>541</v>
      </c>
      <c r="C39" s="86" t="s">
        <v>542</v>
      </c>
      <c r="D39" s="86" t="s">
        <v>543</v>
      </c>
      <c r="E39" s="86" t="s">
        <v>461</v>
      </c>
      <c r="F39" s="87" t="s">
        <v>544</v>
      </c>
      <c r="G39" s="91" t="s">
        <v>1665</v>
      </c>
      <c r="H39" s="80" t="s">
        <v>450</v>
      </c>
      <c r="J39" s="125"/>
    </row>
    <row r="40" spans="1:10" ht="78" hidden="1">
      <c r="A40" s="77"/>
      <c r="B40" s="78" t="s">
        <v>541</v>
      </c>
      <c r="C40" s="86" t="s">
        <v>542</v>
      </c>
      <c r="D40" s="86" t="s">
        <v>545</v>
      </c>
      <c r="E40" s="86" t="s">
        <v>547</v>
      </c>
      <c r="F40" s="87"/>
      <c r="G40" s="121" t="s">
        <v>548</v>
      </c>
      <c r="H40" s="80" t="s">
        <v>546</v>
      </c>
      <c r="J40" s="125"/>
    </row>
    <row r="41" spans="1:10" ht="52" hidden="1">
      <c r="A41" s="77"/>
      <c r="B41" s="78" t="s">
        <v>541</v>
      </c>
      <c r="C41" s="88" t="s">
        <v>549</v>
      </c>
      <c r="D41" s="88" t="s">
        <v>550</v>
      </c>
      <c r="E41" s="86" t="s">
        <v>551</v>
      </c>
      <c r="F41" s="90"/>
      <c r="G41" s="128" t="s">
        <v>552</v>
      </c>
      <c r="H41" s="89" t="s">
        <v>546</v>
      </c>
      <c r="J41" s="125"/>
    </row>
    <row r="42" spans="1:10" ht="39" hidden="1">
      <c r="A42" s="77"/>
      <c r="B42" s="78" t="s">
        <v>553</v>
      </c>
      <c r="C42" s="86" t="s">
        <v>554</v>
      </c>
      <c r="D42" s="86" t="s">
        <v>555</v>
      </c>
      <c r="E42" s="86" t="s">
        <v>556</v>
      </c>
      <c r="F42" s="87" t="s">
        <v>557</v>
      </c>
      <c r="G42" s="91" t="s">
        <v>558</v>
      </c>
      <c r="H42" s="80" t="s">
        <v>450</v>
      </c>
      <c r="J42" s="125"/>
    </row>
    <row r="43" spans="1:10" ht="26" hidden="1">
      <c r="A43" s="77"/>
      <c r="B43" s="78" t="s">
        <v>553</v>
      </c>
      <c r="C43" s="86" t="s">
        <v>559</v>
      </c>
      <c r="D43" s="86" t="s">
        <v>560</v>
      </c>
      <c r="E43" s="86" t="s">
        <v>561</v>
      </c>
      <c r="F43" s="87" t="s">
        <v>562</v>
      </c>
      <c r="G43" s="91" t="s">
        <v>1666</v>
      </c>
      <c r="H43" s="80" t="s">
        <v>450</v>
      </c>
      <c r="J43" s="125"/>
    </row>
    <row r="44" spans="1:10" ht="39" hidden="1">
      <c r="A44" s="77"/>
      <c r="B44" s="78" t="s">
        <v>553</v>
      </c>
      <c r="C44" s="86" t="s">
        <v>563</v>
      </c>
      <c r="D44" s="86" t="s">
        <v>564</v>
      </c>
      <c r="E44" s="86" t="s">
        <v>565</v>
      </c>
      <c r="F44" s="87" t="s">
        <v>566</v>
      </c>
      <c r="G44" s="91" t="s">
        <v>1667</v>
      </c>
      <c r="H44" s="80" t="s">
        <v>450</v>
      </c>
      <c r="J44" s="125"/>
    </row>
    <row r="45" spans="1:10" ht="65" hidden="1">
      <c r="A45" s="77"/>
      <c r="B45" s="78" t="s">
        <v>553</v>
      </c>
      <c r="C45" s="86" t="s">
        <v>567</v>
      </c>
      <c r="D45" s="86" t="s">
        <v>568</v>
      </c>
      <c r="E45" s="86" t="s">
        <v>569</v>
      </c>
      <c r="F45" s="87"/>
      <c r="G45" s="91" t="s">
        <v>1668</v>
      </c>
      <c r="H45" s="80" t="s">
        <v>450</v>
      </c>
      <c r="J45" s="125"/>
    </row>
    <row r="46" spans="1:10" ht="39.5" hidden="1" thickBot="1">
      <c r="A46" s="77"/>
      <c r="B46" s="78" t="s">
        <v>553</v>
      </c>
      <c r="C46" s="86" t="s">
        <v>570</v>
      </c>
      <c r="D46" s="86" t="s">
        <v>571</v>
      </c>
      <c r="E46" s="86" t="s">
        <v>572</v>
      </c>
      <c r="F46" s="87"/>
      <c r="G46" s="91" t="s">
        <v>1669</v>
      </c>
      <c r="H46" s="80" t="s">
        <v>450</v>
      </c>
      <c r="J46" s="125"/>
    </row>
    <row r="47" spans="1:10" ht="54" hidden="1" customHeight="1" thickTop="1">
      <c r="A47" s="77"/>
      <c r="B47" s="78" t="s">
        <v>573</v>
      </c>
      <c r="C47" s="86" t="s">
        <v>574</v>
      </c>
      <c r="D47" s="86" t="s">
        <v>575</v>
      </c>
      <c r="E47" s="86" t="s">
        <v>576</v>
      </c>
      <c r="F47" s="87"/>
      <c r="G47" s="92" t="s">
        <v>577</v>
      </c>
      <c r="H47" s="80" t="s">
        <v>445</v>
      </c>
      <c r="J47" s="125"/>
    </row>
    <row r="48" spans="1:10" ht="26" hidden="1">
      <c r="A48" s="77"/>
      <c r="B48" s="78" t="s">
        <v>573</v>
      </c>
      <c r="C48" s="86" t="s">
        <v>578</v>
      </c>
      <c r="D48" s="86" t="s">
        <v>579</v>
      </c>
      <c r="E48" s="86" t="s">
        <v>580</v>
      </c>
      <c r="F48" s="87" t="s">
        <v>581</v>
      </c>
      <c r="G48" s="132" t="s">
        <v>1670</v>
      </c>
      <c r="H48" s="80" t="s">
        <v>450</v>
      </c>
      <c r="J48" s="125"/>
    </row>
    <row r="49" spans="1:11" ht="39" hidden="1">
      <c r="A49" s="77"/>
      <c r="B49" s="78" t="s">
        <v>582</v>
      </c>
      <c r="C49" s="79" t="s">
        <v>583</v>
      </c>
      <c r="D49" s="79" t="s">
        <v>584</v>
      </c>
      <c r="E49" s="79" t="s">
        <v>585</v>
      </c>
      <c r="F49" s="81" t="s">
        <v>586</v>
      </c>
      <c r="G49" s="109" t="s">
        <v>587</v>
      </c>
      <c r="H49" s="82" t="s">
        <v>450</v>
      </c>
      <c r="J49" s="125"/>
    </row>
    <row r="50" spans="1:11" ht="86.5" hidden="1" customHeight="1">
      <c r="A50" s="77"/>
      <c r="B50" s="78" t="s">
        <v>588</v>
      </c>
      <c r="C50" s="79" t="s">
        <v>260</v>
      </c>
      <c r="D50" s="79" t="s">
        <v>589</v>
      </c>
      <c r="E50" s="79" t="s">
        <v>590</v>
      </c>
      <c r="F50" s="81" t="s">
        <v>591</v>
      </c>
      <c r="G50" s="109" t="s">
        <v>1671</v>
      </c>
      <c r="H50" s="82" t="s">
        <v>445</v>
      </c>
      <c r="J50" s="125"/>
      <c r="K50" s="131"/>
    </row>
    <row r="51" spans="1:11" ht="52" hidden="1">
      <c r="A51" s="77"/>
      <c r="B51" s="78" t="s">
        <v>588</v>
      </c>
      <c r="C51" s="79" t="s">
        <v>592</v>
      </c>
      <c r="D51" s="79" t="s">
        <v>593</v>
      </c>
      <c r="E51" s="79" t="s">
        <v>594</v>
      </c>
      <c r="F51" s="81" t="s">
        <v>595</v>
      </c>
      <c r="G51" s="133" t="s">
        <v>596</v>
      </c>
      <c r="H51" s="82" t="s">
        <v>546</v>
      </c>
      <c r="J51" s="125"/>
    </row>
    <row r="52" spans="1:11" ht="58" hidden="1" customHeight="1">
      <c r="A52" s="77"/>
      <c r="B52" s="78" t="s">
        <v>588</v>
      </c>
      <c r="C52" s="79" t="s">
        <v>592</v>
      </c>
      <c r="D52" s="79" t="s">
        <v>597</v>
      </c>
      <c r="E52" s="79" t="s">
        <v>598</v>
      </c>
      <c r="F52" s="81"/>
      <c r="G52" s="94"/>
      <c r="H52" s="82" t="s">
        <v>546</v>
      </c>
      <c r="J52" s="125"/>
    </row>
    <row r="53" spans="1:11" ht="39" hidden="1">
      <c r="A53" s="77"/>
      <c r="B53" s="78" t="s">
        <v>599</v>
      </c>
      <c r="C53" s="79" t="s">
        <v>600</v>
      </c>
      <c r="D53" s="79" t="s">
        <v>601</v>
      </c>
      <c r="E53" s="79"/>
      <c r="F53" s="81"/>
      <c r="G53" s="109" t="s">
        <v>1672</v>
      </c>
      <c r="H53" s="82" t="s">
        <v>445</v>
      </c>
      <c r="J53" s="125"/>
    </row>
    <row r="54" spans="1:11" ht="52" hidden="1">
      <c r="A54" s="77"/>
      <c r="B54" s="78" t="s">
        <v>599</v>
      </c>
      <c r="C54" s="79" t="s">
        <v>602</v>
      </c>
      <c r="D54" s="79" t="s">
        <v>603</v>
      </c>
      <c r="E54" s="79" t="s">
        <v>604</v>
      </c>
      <c r="F54" s="81"/>
      <c r="G54" s="111" t="s">
        <v>605</v>
      </c>
      <c r="H54" s="82" t="s">
        <v>450</v>
      </c>
      <c r="J54" s="125"/>
    </row>
    <row r="55" spans="1:11" ht="52" hidden="1">
      <c r="A55" s="77"/>
      <c r="B55" s="78" t="s">
        <v>599</v>
      </c>
      <c r="C55" s="79" t="s">
        <v>606</v>
      </c>
      <c r="D55" s="79" t="s">
        <v>607</v>
      </c>
      <c r="E55" s="79" t="s">
        <v>469</v>
      </c>
      <c r="F55" s="81"/>
      <c r="G55" s="111" t="s">
        <v>1673</v>
      </c>
      <c r="H55" s="82" t="s">
        <v>450</v>
      </c>
      <c r="J55" s="125"/>
    </row>
    <row r="56" spans="1:11" ht="39" hidden="1">
      <c r="A56" s="77"/>
      <c r="B56" s="78" t="s">
        <v>599</v>
      </c>
      <c r="C56" s="79" t="s">
        <v>608</v>
      </c>
      <c r="D56" s="79" t="s">
        <v>609</v>
      </c>
      <c r="E56" s="79" t="s">
        <v>610</v>
      </c>
      <c r="F56" s="81"/>
      <c r="G56" s="111" t="s">
        <v>1674</v>
      </c>
      <c r="H56" s="82" t="s">
        <v>546</v>
      </c>
      <c r="J56" s="125"/>
    </row>
    <row r="57" spans="1:11" ht="39" hidden="1">
      <c r="A57" s="77"/>
      <c r="B57" s="78" t="s">
        <v>611</v>
      </c>
      <c r="C57" s="86" t="s">
        <v>612</v>
      </c>
      <c r="D57" s="86" t="s">
        <v>613</v>
      </c>
      <c r="E57" s="86" t="s">
        <v>614</v>
      </c>
      <c r="F57" s="87" t="s">
        <v>615</v>
      </c>
      <c r="G57" s="134" t="s">
        <v>616</v>
      </c>
      <c r="H57" s="80" t="s">
        <v>445</v>
      </c>
      <c r="J57" s="125"/>
    </row>
    <row r="58" spans="1:11" ht="43.5" hidden="1">
      <c r="A58" s="77"/>
      <c r="B58" s="78" t="s">
        <v>611</v>
      </c>
      <c r="C58" s="86" t="s">
        <v>612</v>
      </c>
      <c r="D58" s="86" t="s">
        <v>617</v>
      </c>
      <c r="E58" s="86" t="s">
        <v>618</v>
      </c>
      <c r="F58" s="87" t="s">
        <v>619</v>
      </c>
      <c r="G58" s="111" t="s">
        <v>1675</v>
      </c>
      <c r="H58" s="80" t="s">
        <v>445</v>
      </c>
      <c r="J58" s="125"/>
    </row>
    <row r="59" spans="1:11" ht="39" hidden="1">
      <c r="A59" s="77"/>
      <c r="B59" s="78" t="s">
        <v>611</v>
      </c>
      <c r="C59" s="86" t="s">
        <v>620</v>
      </c>
      <c r="D59" s="86" t="s">
        <v>621</v>
      </c>
      <c r="E59" s="86" t="s">
        <v>622</v>
      </c>
      <c r="F59" s="87" t="s">
        <v>623</v>
      </c>
      <c r="G59" s="111" t="s">
        <v>1676</v>
      </c>
      <c r="H59" s="80" t="s">
        <v>450</v>
      </c>
      <c r="J59" s="125"/>
    </row>
    <row r="60" spans="1:11" ht="52" hidden="1">
      <c r="A60" s="77"/>
      <c r="B60" s="78" t="s">
        <v>611</v>
      </c>
      <c r="C60" s="86" t="s">
        <v>624</v>
      </c>
      <c r="D60" s="86" t="s">
        <v>625</v>
      </c>
      <c r="E60" s="86" t="s">
        <v>626</v>
      </c>
      <c r="F60" s="87" t="s">
        <v>627</v>
      </c>
      <c r="G60" s="111" t="s">
        <v>628</v>
      </c>
      <c r="H60" s="80" t="s">
        <v>450</v>
      </c>
      <c r="J60" s="125"/>
    </row>
    <row r="61" spans="1:11" ht="39" hidden="1">
      <c r="A61" s="77"/>
      <c r="B61" s="78" t="s">
        <v>611</v>
      </c>
      <c r="C61" s="86" t="s">
        <v>629</v>
      </c>
      <c r="D61" s="86" t="s">
        <v>630</v>
      </c>
      <c r="E61" s="86" t="s">
        <v>631</v>
      </c>
      <c r="F61" s="87" t="s">
        <v>618</v>
      </c>
      <c r="G61" s="111" t="s">
        <v>1677</v>
      </c>
      <c r="H61" s="80" t="s">
        <v>450</v>
      </c>
      <c r="J61" s="125"/>
    </row>
    <row r="62" spans="1:11" ht="39" hidden="1">
      <c r="A62" s="77"/>
      <c r="B62" s="78" t="s">
        <v>611</v>
      </c>
      <c r="C62" s="86" t="s">
        <v>632</v>
      </c>
      <c r="D62" s="86" t="s">
        <v>633</v>
      </c>
      <c r="E62" s="86" t="s">
        <v>634</v>
      </c>
      <c r="F62" s="87" t="s">
        <v>635</v>
      </c>
      <c r="G62" s="111" t="s">
        <v>1678</v>
      </c>
      <c r="H62" s="80" t="s">
        <v>450</v>
      </c>
      <c r="J62" s="125"/>
    </row>
    <row r="63" spans="1:11" ht="52" hidden="1">
      <c r="A63" s="77"/>
      <c r="B63" s="78" t="s">
        <v>611</v>
      </c>
      <c r="C63" s="86" t="s">
        <v>636</v>
      </c>
      <c r="D63" s="86" t="s">
        <v>637</v>
      </c>
      <c r="E63" s="86" t="s">
        <v>618</v>
      </c>
      <c r="F63" s="87"/>
      <c r="G63" s="111" t="s">
        <v>1679</v>
      </c>
      <c r="H63" s="80" t="s">
        <v>450</v>
      </c>
      <c r="J63" s="125"/>
    </row>
    <row r="64" spans="1:11" ht="65" hidden="1">
      <c r="A64" s="77"/>
      <c r="B64" s="78" t="s">
        <v>611</v>
      </c>
      <c r="C64" s="86" t="s">
        <v>638</v>
      </c>
      <c r="D64" s="86" t="s">
        <v>639</v>
      </c>
      <c r="E64" s="86" t="s">
        <v>618</v>
      </c>
      <c r="F64" s="87" t="s">
        <v>640</v>
      </c>
      <c r="G64" s="111" t="s">
        <v>1680</v>
      </c>
      <c r="H64" s="80" t="s">
        <v>450</v>
      </c>
      <c r="J64" s="125"/>
    </row>
    <row r="65" spans="1:10" ht="39" hidden="1">
      <c r="A65" s="77"/>
      <c r="B65" s="78" t="s">
        <v>611</v>
      </c>
      <c r="C65" s="86" t="s">
        <v>641</v>
      </c>
      <c r="D65" s="86" t="s">
        <v>642</v>
      </c>
      <c r="E65" s="86" t="s">
        <v>643</v>
      </c>
      <c r="F65" s="87" t="s">
        <v>644</v>
      </c>
      <c r="G65" s="111" t="s">
        <v>1681</v>
      </c>
      <c r="H65" s="80" t="s">
        <v>450</v>
      </c>
      <c r="J65" s="125"/>
    </row>
    <row r="66" spans="1:10" ht="39" hidden="1">
      <c r="A66" s="77"/>
      <c r="B66" s="78" t="s">
        <v>611</v>
      </c>
      <c r="C66" s="86" t="s">
        <v>645</v>
      </c>
      <c r="D66" s="86" t="s">
        <v>646</v>
      </c>
      <c r="E66" s="86" t="s">
        <v>482</v>
      </c>
      <c r="F66" s="87"/>
      <c r="G66" s="111" t="s">
        <v>1681</v>
      </c>
      <c r="H66" s="80" t="s">
        <v>450</v>
      </c>
      <c r="J66" s="125"/>
    </row>
    <row r="67" spans="1:10" ht="39" hidden="1">
      <c r="A67" s="77"/>
      <c r="B67" s="78" t="s">
        <v>647</v>
      </c>
      <c r="C67" s="86" t="s">
        <v>648</v>
      </c>
      <c r="D67" s="86" t="s">
        <v>649</v>
      </c>
      <c r="E67" s="86" t="s">
        <v>651</v>
      </c>
      <c r="F67" s="87" t="s">
        <v>652</v>
      </c>
      <c r="G67" s="135" t="s">
        <v>653</v>
      </c>
      <c r="H67" s="80" t="s">
        <v>650</v>
      </c>
      <c r="J67" s="125"/>
    </row>
    <row r="68" spans="1:10" ht="39" hidden="1">
      <c r="A68" s="77"/>
      <c r="B68" s="78" t="s">
        <v>647</v>
      </c>
      <c r="C68" s="86" t="s">
        <v>648</v>
      </c>
      <c r="D68" s="86" t="s">
        <v>654</v>
      </c>
      <c r="E68" s="86" t="s">
        <v>655</v>
      </c>
      <c r="F68" s="87" t="s">
        <v>656</v>
      </c>
      <c r="G68" s="111" t="s">
        <v>1682</v>
      </c>
      <c r="H68" s="80" t="s">
        <v>445</v>
      </c>
      <c r="J68" s="125"/>
    </row>
    <row r="69" spans="1:10" ht="29" hidden="1">
      <c r="A69" s="77"/>
      <c r="B69" s="78" t="s">
        <v>657</v>
      </c>
      <c r="C69" s="86" t="s">
        <v>658</v>
      </c>
      <c r="D69" s="86" t="s">
        <v>659</v>
      </c>
      <c r="E69" s="86" t="s">
        <v>660</v>
      </c>
      <c r="F69" s="87" t="s">
        <v>661</v>
      </c>
      <c r="G69" s="134" t="s">
        <v>1683</v>
      </c>
      <c r="H69" s="80" t="s">
        <v>445</v>
      </c>
      <c r="J69" s="125"/>
    </row>
    <row r="70" spans="1:10" ht="39" hidden="1">
      <c r="A70" s="77"/>
      <c r="B70" s="78" t="s">
        <v>657</v>
      </c>
      <c r="C70" s="86" t="s">
        <v>662</v>
      </c>
      <c r="D70" s="86" t="s">
        <v>663</v>
      </c>
      <c r="E70" s="86" t="s">
        <v>664</v>
      </c>
      <c r="F70" s="87" t="s">
        <v>665</v>
      </c>
      <c r="G70" s="111" t="s">
        <v>1684</v>
      </c>
      <c r="H70" s="80" t="s">
        <v>450</v>
      </c>
      <c r="J70" s="125"/>
    </row>
    <row r="71" spans="1:10" ht="39" hidden="1">
      <c r="A71" s="77"/>
      <c r="B71" s="78" t="s">
        <v>657</v>
      </c>
      <c r="C71" s="86" t="s">
        <v>666</v>
      </c>
      <c r="D71" s="86" t="s">
        <v>667</v>
      </c>
      <c r="E71" s="86" t="s">
        <v>668</v>
      </c>
      <c r="F71" s="87" t="s">
        <v>669</v>
      </c>
      <c r="G71" s="134" t="s">
        <v>1685</v>
      </c>
      <c r="H71" s="80" t="s">
        <v>450</v>
      </c>
      <c r="J71" s="125"/>
    </row>
    <row r="72" spans="1:10" ht="39" hidden="1">
      <c r="A72" s="77"/>
      <c r="B72" s="78" t="s">
        <v>657</v>
      </c>
      <c r="C72" s="86" t="s">
        <v>670</v>
      </c>
      <c r="D72" s="86" t="s">
        <v>671</v>
      </c>
      <c r="E72" s="86" t="s">
        <v>672</v>
      </c>
      <c r="F72" s="87" t="s">
        <v>673</v>
      </c>
      <c r="G72" s="134" t="s">
        <v>1686</v>
      </c>
      <c r="H72" s="80" t="s">
        <v>450</v>
      </c>
      <c r="J72" s="125"/>
    </row>
    <row r="73" spans="1:10" ht="39" hidden="1">
      <c r="A73" s="77"/>
      <c r="B73" s="78" t="s">
        <v>657</v>
      </c>
      <c r="C73" s="86" t="s">
        <v>674</v>
      </c>
      <c r="D73" s="86" t="s">
        <v>675</v>
      </c>
      <c r="E73" s="86" t="s">
        <v>676</v>
      </c>
      <c r="F73" s="87" t="s">
        <v>677</v>
      </c>
      <c r="G73" s="111" t="s">
        <v>1687</v>
      </c>
      <c r="H73" s="80" t="s">
        <v>450</v>
      </c>
      <c r="J73" s="125"/>
    </row>
    <row r="74" spans="1:10" ht="39" hidden="1">
      <c r="A74" s="77"/>
      <c r="B74" s="78" t="s">
        <v>657</v>
      </c>
      <c r="C74" s="86" t="s">
        <v>678</v>
      </c>
      <c r="D74" s="86" t="s">
        <v>679</v>
      </c>
      <c r="E74" s="86" t="s">
        <v>465</v>
      </c>
      <c r="F74" s="87" t="s">
        <v>680</v>
      </c>
      <c r="G74" s="134" t="s">
        <v>1688</v>
      </c>
      <c r="H74" s="80" t="s">
        <v>546</v>
      </c>
      <c r="J74" s="125"/>
    </row>
    <row r="75" spans="1:10" ht="65" hidden="1">
      <c r="A75" s="77"/>
      <c r="B75" s="78" t="s">
        <v>681</v>
      </c>
      <c r="C75" s="86" t="s">
        <v>682</v>
      </c>
      <c r="D75" s="86" t="s">
        <v>683</v>
      </c>
      <c r="E75" s="86" t="s">
        <v>684</v>
      </c>
      <c r="F75" s="87" t="s">
        <v>685</v>
      </c>
      <c r="G75" s="134" t="s">
        <v>1689</v>
      </c>
      <c r="H75" s="80" t="s">
        <v>445</v>
      </c>
      <c r="J75" s="125"/>
    </row>
    <row r="76" spans="1:10" ht="29" hidden="1">
      <c r="A76" s="77"/>
      <c r="B76" s="78" t="s">
        <v>681</v>
      </c>
      <c r="C76" s="86" t="s">
        <v>682</v>
      </c>
      <c r="D76" s="86" t="s">
        <v>686</v>
      </c>
      <c r="E76" s="86" t="s">
        <v>684</v>
      </c>
      <c r="F76" s="87" t="s">
        <v>687</v>
      </c>
      <c r="G76" s="134" t="s">
        <v>1690</v>
      </c>
      <c r="H76" s="80" t="s">
        <v>650</v>
      </c>
      <c r="J76" s="125"/>
    </row>
    <row r="77" spans="1:10" ht="29" hidden="1">
      <c r="A77" s="77"/>
      <c r="B77" s="78" t="s">
        <v>681</v>
      </c>
      <c r="C77" s="86" t="s">
        <v>688</v>
      </c>
      <c r="D77" s="86" t="s">
        <v>689</v>
      </c>
      <c r="E77" s="86" t="s">
        <v>690</v>
      </c>
      <c r="F77" s="87"/>
      <c r="G77" s="134" t="s">
        <v>1691</v>
      </c>
      <c r="H77" s="80" t="s">
        <v>450</v>
      </c>
      <c r="J77" s="125"/>
    </row>
    <row r="78" spans="1:10" ht="29" hidden="1">
      <c r="A78" s="77"/>
      <c r="B78" s="78" t="s">
        <v>681</v>
      </c>
      <c r="C78" s="86" t="s">
        <v>688</v>
      </c>
      <c r="D78" s="86" t="s">
        <v>691</v>
      </c>
      <c r="E78" s="86" t="s">
        <v>692</v>
      </c>
      <c r="F78" s="87"/>
      <c r="G78" s="97"/>
      <c r="H78" s="80" t="s">
        <v>546</v>
      </c>
      <c r="J78" s="125"/>
    </row>
    <row r="79" spans="1:10" ht="39" hidden="1">
      <c r="A79" s="77"/>
      <c r="B79" s="78" t="s">
        <v>681</v>
      </c>
      <c r="C79" s="86" t="s">
        <v>693</v>
      </c>
      <c r="D79" s="86" t="s">
        <v>694</v>
      </c>
      <c r="E79" s="86" t="s">
        <v>695</v>
      </c>
      <c r="F79" s="87" t="s">
        <v>696</v>
      </c>
      <c r="G79" s="134" t="s">
        <v>1692</v>
      </c>
      <c r="H79" s="80" t="s">
        <v>450</v>
      </c>
      <c r="J79" s="125"/>
    </row>
    <row r="80" spans="1:10" ht="65" hidden="1">
      <c r="A80" s="77"/>
      <c r="B80" s="78" t="s">
        <v>697</v>
      </c>
      <c r="C80" s="86" t="s">
        <v>698</v>
      </c>
      <c r="D80" s="86" t="s">
        <v>699</v>
      </c>
      <c r="E80" s="86" t="s">
        <v>700</v>
      </c>
      <c r="F80" s="86"/>
      <c r="G80" s="136" t="s">
        <v>701</v>
      </c>
      <c r="H80" s="80" t="s">
        <v>445</v>
      </c>
      <c r="J80" s="125"/>
    </row>
    <row r="81" spans="1:10" ht="39" hidden="1">
      <c r="A81" s="77"/>
      <c r="B81" s="78" t="s">
        <v>697</v>
      </c>
      <c r="C81" s="86" t="s">
        <v>702</v>
      </c>
      <c r="D81" s="86" t="s">
        <v>703</v>
      </c>
      <c r="E81" s="86" t="s">
        <v>704</v>
      </c>
      <c r="F81" s="86" t="s">
        <v>705</v>
      </c>
      <c r="G81" s="136" t="s">
        <v>1693</v>
      </c>
      <c r="H81" s="80" t="s">
        <v>450</v>
      </c>
      <c r="J81" s="125"/>
    </row>
    <row r="82" spans="1:10" ht="39" hidden="1">
      <c r="A82" s="77"/>
      <c r="B82" s="78" t="s">
        <v>697</v>
      </c>
      <c r="C82" s="86" t="s">
        <v>706</v>
      </c>
      <c r="D82" s="86" t="s">
        <v>707</v>
      </c>
      <c r="E82" s="86" t="s">
        <v>708</v>
      </c>
      <c r="F82" s="86"/>
      <c r="G82" s="136" t="s">
        <v>1694</v>
      </c>
      <c r="H82" s="80" t="s">
        <v>450</v>
      </c>
      <c r="J82" s="125"/>
    </row>
    <row r="83" spans="1:10" ht="65" hidden="1">
      <c r="A83" s="77"/>
      <c r="B83" s="78" t="s">
        <v>697</v>
      </c>
      <c r="C83" s="86" t="s">
        <v>709</v>
      </c>
      <c r="D83" s="86" t="s">
        <v>710</v>
      </c>
      <c r="E83" s="86" t="s">
        <v>711</v>
      </c>
      <c r="F83" s="86"/>
      <c r="G83" s="136" t="s">
        <v>1695</v>
      </c>
      <c r="H83" s="80" t="s">
        <v>450</v>
      </c>
      <c r="J83" s="125"/>
    </row>
    <row r="84" spans="1:10" ht="39" hidden="1">
      <c r="A84" s="77"/>
      <c r="B84" s="78" t="s">
        <v>697</v>
      </c>
      <c r="C84" s="86" t="s">
        <v>712</v>
      </c>
      <c r="D84" s="86" t="s">
        <v>713</v>
      </c>
      <c r="E84" s="86" t="s">
        <v>565</v>
      </c>
      <c r="F84" s="86"/>
      <c r="G84" s="136" t="s">
        <v>1696</v>
      </c>
      <c r="H84" s="80" t="s">
        <v>450</v>
      </c>
      <c r="J84" s="125"/>
    </row>
    <row r="85" spans="1:10" ht="65" hidden="1">
      <c r="A85" s="77"/>
      <c r="B85" s="78" t="s">
        <v>697</v>
      </c>
      <c r="C85" s="86" t="s">
        <v>714</v>
      </c>
      <c r="D85" s="86" t="s">
        <v>715</v>
      </c>
      <c r="E85" s="86" t="s">
        <v>716</v>
      </c>
      <c r="F85" s="86"/>
      <c r="G85" s="136" t="s">
        <v>1697</v>
      </c>
      <c r="H85" s="80" t="s">
        <v>450</v>
      </c>
      <c r="J85" s="125"/>
    </row>
    <row r="86" spans="1:10" ht="39" hidden="1">
      <c r="A86" s="77"/>
      <c r="B86" s="78" t="s">
        <v>697</v>
      </c>
      <c r="C86" s="86" t="s">
        <v>717</v>
      </c>
      <c r="D86" s="86" t="s">
        <v>718</v>
      </c>
      <c r="E86" s="86" t="s">
        <v>719</v>
      </c>
      <c r="F86" s="86"/>
      <c r="G86" s="136" t="s">
        <v>1698</v>
      </c>
      <c r="H86" s="80" t="s">
        <v>450</v>
      </c>
      <c r="J86" s="125"/>
    </row>
    <row r="87" spans="1:10" ht="39" hidden="1">
      <c r="A87" s="77"/>
      <c r="B87" s="78" t="s">
        <v>697</v>
      </c>
      <c r="C87" s="86" t="s">
        <v>720</v>
      </c>
      <c r="D87" s="86" t="s">
        <v>721</v>
      </c>
      <c r="E87" s="86" t="s">
        <v>722</v>
      </c>
      <c r="F87" s="86"/>
      <c r="G87" s="136" t="s">
        <v>1699</v>
      </c>
      <c r="H87" s="80" t="s">
        <v>450</v>
      </c>
      <c r="J87" s="125"/>
    </row>
    <row r="88" spans="1:10" ht="39" hidden="1">
      <c r="A88" s="77"/>
      <c r="B88" s="78" t="s">
        <v>697</v>
      </c>
      <c r="C88" s="86" t="s">
        <v>723</v>
      </c>
      <c r="D88" s="86" t="s">
        <v>724</v>
      </c>
      <c r="E88" s="86" t="s">
        <v>461</v>
      </c>
      <c r="F88" s="86"/>
      <c r="G88" s="136" t="s">
        <v>1700</v>
      </c>
      <c r="H88" s="80" t="s">
        <v>450</v>
      </c>
      <c r="J88" s="125"/>
    </row>
    <row r="89" spans="1:10" ht="65" hidden="1">
      <c r="A89" s="77"/>
      <c r="B89" s="78" t="s">
        <v>697</v>
      </c>
      <c r="C89" s="86" t="s">
        <v>725</v>
      </c>
      <c r="D89" s="86" t="s">
        <v>726</v>
      </c>
      <c r="E89" s="86" t="s">
        <v>727</v>
      </c>
      <c r="F89" s="86"/>
      <c r="G89" s="136" t="s">
        <v>1701</v>
      </c>
      <c r="H89" s="80" t="s">
        <v>450</v>
      </c>
      <c r="J89" s="125"/>
    </row>
    <row r="90" spans="1:10" ht="39" hidden="1">
      <c r="A90" s="77"/>
      <c r="B90" s="78" t="s">
        <v>697</v>
      </c>
      <c r="C90" s="86" t="s">
        <v>728</v>
      </c>
      <c r="D90" s="86" t="s">
        <v>729</v>
      </c>
      <c r="E90" s="86" t="s">
        <v>730</v>
      </c>
      <c r="F90" s="86"/>
      <c r="G90" s="136" t="s">
        <v>1702</v>
      </c>
      <c r="H90" s="80" t="s">
        <v>450</v>
      </c>
      <c r="J90" s="125"/>
    </row>
    <row r="91" spans="1:10" ht="39" hidden="1">
      <c r="A91" s="77"/>
      <c r="B91" s="78" t="s">
        <v>697</v>
      </c>
      <c r="C91" s="86" t="s">
        <v>731</v>
      </c>
      <c r="D91" s="86" t="s">
        <v>732</v>
      </c>
      <c r="E91" s="86" t="s">
        <v>733</v>
      </c>
      <c r="F91" s="86"/>
      <c r="G91" s="136" t="s">
        <v>1703</v>
      </c>
      <c r="H91" s="80" t="s">
        <v>450</v>
      </c>
      <c r="J91" s="125"/>
    </row>
    <row r="92" spans="1:10" ht="39" hidden="1">
      <c r="A92" s="77"/>
      <c r="B92" s="78" t="s">
        <v>697</v>
      </c>
      <c r="C92" s="86" t="s">
        <v>734</v>
      </c>
      <c r="D92" s="86" t="s">
        <v>735</v>
      </c>
      <c r="E92" s="86" t="s">
        <v>736</v>
      </c>
      <c r="F92" s="86"/>
      <c r="G92" s="136" t="s">
        <v>1704</v>
      </c>
      <c r="H92" s="80" t="s">
        <v>450</v>
      </c>
      <c r="J92" s="125"/>
    </row>
    <row r="93" spans="1:10" ht="39" hidden="1">
      <c r="A93" s="77"/>
      <c r="B93" s="78" t="s">
        <v>697</v>
      </c>
      <c r="C93" s="86" t="s">
        <v>737</v>
      </c>
      <c r="D93" s="86" t="s">
        <v>738</v>
      </c>
      <c r="E93" s="86" t="s">
        <v>708</v>
      </c>
      <c r="F93" s="86"/>
      <c r="G93" s="136" t="s">
        <v>1705</v>
      </c>
      <c r="H93" s="80" t="s">
        <v>450</v>
      </c>
      <c r="J93" s="125"/>
    </row>
    <row r="94" spans="1:10" ht="39" hidden="1">
      <c r="A94" s="77"/>
      <c r="B94" s="78" t="s">
        <v>697</v>
      </c>
      <c r="C94" s="86" t="s">
        <v>739</v>
      </c>
      <c r="D94" s="86" t="s">
        <v>740</v>
      </c>
      <c r="E94" s="86" t="s">
        <v>741</v>
      </c>
      <c r="F94" s="86"/>
      <c r="G94" s="136" t="s">
        <v>1706</v>
      </c>
      <c r="H94" s="80" t="s">
        <v>450</v>
      </c>
      <c r="J94" s="125"/>
    </row>
    <row r="95" spans="1:10" ht="39" hidden="1">
      <c r="A95" s="77"/>
      <c r="B95" s="78" t="s">
        <v>697</v>
      </c>
      <c r="C95" s="86" t="s">
        <v>742</v>
      </c>
      <c r="D95" s="86" t="s">
        <v>743</v>
      </c>
      <c r="E95" s="86" t="s">
        <v>456</v>
      </c>
      <c r="F95" s="86"/>
      <c r="G95" s="136" t="s">
        <v>1707</v>
      </c>
      <c r="H95" s="80" t="s">
        <v>450</v>
      </c>
      <c r="J95" s="125"/>
    </row>
    <row r="96" spans="1:10" ht="65" hidden="1">
      <c r="A96" s="77"/>
      <c r="B96" s="78" t="s">
        <v>697</v>
      </c>
      <c r="C96" s="86" t="s">
        <v>744</v>
      </c>
      <c r="D96" s="86" t="s">
        <v>745</v>
      </c>
      <c r="E96" s="86" t="s">
        <v>746</v>
      </c>
      <c r="F96" s="86"/>
      <c r="G96" s="136" t="s">
        <v>1708</v>
      </c>
      <c r="H96" s="80" t="s">
        <v>450</v>
      </c>
      <c r="J96" s="125"/>
    </row>
    <row r="97" spans="1:10" ht="52" hidden="1">
      <c r="A97" s="77"/>
      <c r="B97" s="78" t="s">
        <v>697</v>
      </c>
      <c r="C97" s="86" t="s">
        <v>747</v>
      </c>
      <c r="D97" s="86" t="s">
        <v>748</v>
      </c>
      <c r="E97" s="86" t="s">
        <v>622</v>
      </c>
      <c r="F97" s="86"/>
      <c r="G97" s="136" t="s">
        <v>1709</v>
      </c>
      <c r="H97" s="80" t="s">
        <v>450</v>
      </c>
      <c r="J97" s="125"/>
    </row>
    <row r="98" spans="1:10" ht="65" hidden="1">
      <c r="A98" s="77"/>
      <c r="B98" s="78" t="s">
        <v>697</v>
      </c>
      <c r="C98" s="86" t="s">
        <v>749</v>
      </c>
      <c r="D98" s="86" t="s">
        <v>750</v>
      </c>
      <c r="E98" s="86" t="s">
        <v>751</v>
      </c>
      <c r="F98" s="86" t="s">
        <v>623</v>
      </c>
      <c r="G98" s="136" t="s">
        <v>1710</v>
      </c>
      <c r="H98" s="80" t="s">
        <v>450</v>
      </c>
      <c r="J98" s="125"/>
    </row>
    <row r="99" spans="1:10" ht="39" hidden="1">
      <c r="A99" s="77"/>
      <c r="B99" s="78" t="s">
        <v>697</v>
      </c>
      <c r="C99" s="86" t="s">
        <v>752</v>
      </c>
      <c r="D99" s="86" t="s">
        <v>753</v>
      </c>
      <c r="E99" s="86" t="s">
        <v>754</v>
      </c>
      <c r="F99" s="86"/>
      <c r="G99" s="136" t="s">
        <v>1711</v>
      </c>
      <c r="H99" s="80" t="s">
        <v>450</v>
      </c>
      <c r="J99" s="125"/>
    </row>
    <row r="100" spans="1:10" ht="65" hidden="1">
      <c r="A100" s="77"/>
      <c r="B100" s="78" t="s">
        <v>697</v>
      </c>
      <c r="C100" s="86" t="s">
        <v>755</v>
      </c>
      <c r="D100" s="86" t="s">
        <v>756</v>
      </c>
      <c r="E100" s="86" t="s">
        <v>527</v>
      </c>
      <c r="F100" s="86"/>
      <c r="G100" s="136" t="s">
        <v>1712</v>
      </c>
      <c r="H100" s="80" t="s">
        <v>450</v>
      </c>
      <c r="J100" s="125"/>
    </row>
    <row r="101" spans="1:10" ht="39" hidden="1">
      <c r="A101" s="77"/>
      <c r="B101" s="78" t="s">
        <v>697</v>
      </c>
      <c r="C101" s="86" t="s">
        <v>757</v>
      </c>
      <c r="D101" s="86" t="s">
        <v>758</v>
      </c>
      <c r="E101" s="86" t="s">
        <v>518</v>
      </c>
      <c r="F101" s="86"/>
      <c r="G101" s="136" t="s">
        <v>1713</v>
      </c>
      <c r="H101" s="80" t="s">
        <v>450</v>
      </c>
      <c r="J101" s="125"/>
    </row>
    <row r="102" spans="1:10" ht="65" hidden="1">
      <c r="A102" s="77"/>
      <c r="B102" s="78" t="s">
        <v>697</v>
      </c>
      <c r="C102" s="86" t="s">
        <v>759</v>
      </c>
      <c r="D102" s="86" t="s">
        <v>760</v>
      </c>
      <c r="E102" s="86" t="s">
        <v>761</v>
      </c>
      <c r="F102" s="86"/>
      <c r="G102" s="136" t="s">
        <v>1714</v>
      </c>
      <c r="H102" s="80" t="s">
        <v>450</v>
      </c>
      <c r="J102" s="125"/>
    </row>
    <row r="103" spans="1:10" ht="52" hidden="1">
      <c r="A103" s="77"/>
      <c r="B103" s="78" t="s">
        <v>697</v>
      </c>
      <c r="C103" s="86" t="s">
        <v>762</v>
      </c>
      <c r="D103" s="86" t="s">
        <v>763</v>
      </c>
      <c r="E103" s="86" t="s">
        <v>502</v>
      </c>
      <c r="F103" s="86"/>
      <c r="G103" s="136" t="s">
        <v>1715</v>
      </c>
      <c r="H103" s="80" t="s">
        <v>450</v>
      </c>
      <c r="J103" s="125"/>
    </row>
    <row r="104" spans="1:10" ht="39" hidden="1">
      <c r="A104" s="77"/>
      <c r="B104" s="78" t="s">
        <v>697</v>
      </c>
      <c r="C104" s="86" t="s">
        <v>764</v>
      </c>
      <c r="D104" s="86" t="s">
        <v>765</v>
      </c>
      <c r="E104" s="86" t="s">
        <v>766</v>
      </c>
      <c r="F104" s="86"/>
      <c r="G104" s="136" t="s">
        <v>1716</v>
      </c>
      <c r="H104" s="80" t="s">
        <v>450</v>
      </c>
      <c r="J104" s="125"/>
    </row>
    <row r="105" spans="1:10" ht="65" hidden="1">
      <c r="A105" s="77"/>
      <c r="B105" s="78" t="s">
        <v>697</v>
      </c>
      <c r="C105" s="86" t="s">
        <v>767</v>
      </c>
      <c r="D105" s="86" t="s">
        <v>768</v>
      </c>
      <c r="E105" s="86" t="s">
        <v>741</v>
      </c>
      <c r="F105" s="86"/>
      <c r="G105" s="136" t="s">
        <v>1717</v>
      </c>
      <c r="H105" s="80" t="s">
        <v>450</v>
      </c>
      <c r="J105" s="125"/>
    </row>
    <row r="106" spans="1:10" ht="39" hidden="1">
      <c r="A106" s="77"/>
      <c r="B106" s="78" t="s">
        <v>697</v>
      </c>
      <c r="C106" s="86" t="s">
        <v>769</v>
      </c>
      <c r="D106" s="86" t="s">
        <v>770</v>
      </c>
      <c r="E106" s="86" t="s">
        <v>456</v>
      </c>
      <c r="F106" s="86"/>
      <c r="G106" s="136" t="s">
        <v>1718</v>
      </c>
      <c r="H106" s="80" t="s">
        <v>450</v>
      </c>
      <c r="J106" s="125"/>
    </row>
    <row r="107" spans="1:10" ht="65" hidden="1">
      <c r="A107" s="77"/>
      <c r="B107" s="78" t="s">
        <v>697</v>
      </c>
      <c r="C107" s="86" t="s">
        <v>771</v>
      </c>
      <c r="D107" s="86" t="s">
        <v>772</v>
      </c>
      <c r="E107" s="86" t="s">
        <v>773</v>
      </c>
      <c r="F107" s="86"/>
      <c r="G107" s="136" t="s">
        <v>1719</v>
      </c>
      <c r="H107" s="80" t="s">
        <v>450</v>
      </c>
      <c r="J107" s="125"/>
    </row>
    <row r="108" spans="1:10" ht="39" hidden="1">
      <c r="A108" s="77"/>
      <c r="B108" s="78" t="s">
        <v>697</v>
      </c>
      <c r="C108" s="86" t="s">
        <v>774</v>
      </c>
      <c r="D108" s="86" t="s">
        <v>775</v>
      </c>
      <c r="E108" s="86" t="s">
        <v>569</v>
      </c>
      <c r="F108" s="86"/>
      <c r="G108" s="136" t="s">
        <v>1720</v>
      </c>
      <c r="H108" s="80" t="s">
        <v>450</v>
      </c>
      <c r="J108" s="125"/>
    </row>
    <row r="109" spans="1:10" ht="65" hidden="1">
      <c r="A109" s="77"/>
      <c r="B109" s="78" t="s">
        <v>697</v>
      </c>
      <c r="C109" s="86" t="s">
        <v>776</v>
      </c>
      <c r="D109" s="86" t="s">
        <v>777</v>
      </c>
      <c r="E109" s="86" t="s">
        <v>778</v>
      </c>
      <c r="F109" s="86"/>
      <c r="G109" s="136" t="s">
        <v>1721</v>
      </c>
      <c r="H109" s="80" t="s">
        <v>450</v>
      </c>
      <c r="J109" s="125"/>
    </row>
    <row r="110" spans="1:10" ht="39" hidden="1">
      <c r="A110" s="77"/>
      <c r="B110" s="78" t="s">
        <v>697</v>
      </c>
      <c r="C110" s="86" t="s">
        <v>779</v>
      </c>
      <c r="D110" s="86" t="s">
        <v>780</v>
      </c>
      <c r="E110" s="86" t="s">
        <v>781</v>
      </c>
      <c r="F110" s="86"/>
      <c r="G110" s="136" t="s">
        <v>1722</v>
      </c>
      <c r="H110" s="80" t="s">
        <v>450</v>
      </c>
      <c r="J110" s="125"/>
    </row>
    <row r="111" spans="1:10" ht="39" hidden="1">
      <c r="A111" s="77"/>
      <c r="B111" s="78" t="s">
        <v>697</v>
      </c>
      <c r="C111" s="86" t="s">
        <v>782</v>
      </c>
      <c r="D111" s="86" t="s">
        <v>783</v>
      </c>
      <c r="E111" s="86" t="s">
        <v>604</v>
      </c>
      <c r="F111" s="86"/>
      <c r="G111" s="136" t="s">
        <v>1723</v>
      </c>
      <c r="H111" s="80" t="s">
        <v>450</v>
      </c>
      <c r="J111" s="125"/>
    </row>
    <row r="112" spans="1:10" ht="39" hidden="1">
      <c r="A112" s="77"/>
      <c r="B112" s="78" t="s">
        <v>697</v>
      </c>
      <c r="C112" s="86" t="s">
        <v>784</v>
      </c>
      <c r="D112" s="86" t="s">
        <v>785</v>
      </c>
      <c r="E112" s="86" t="s">
        <v>781</v>
      </c>
      <c r="F112" s="86"/>
      <c r="G112" s="136" t="s">
        <v>1724</v>
      </c>
      <c r="H112" s="80" t="s">
        <v>450</v>
      </c>
      <c r="J112" s="125"/>
    </row>
    <row r="113" spans="1:10" ht="39" hidden="1">
      <c r="A113" s="77"/>
      <c r="B113" s="78" t="s">
        <v>697</v>
      </c>
      <c r="C113" s="86" t="s">
        <v>786</v>
      </c>
      <c r="D113" s="86" t="s">
        <v>787</v>
      </c>
      <c r="E113" s="86" t="s">
        <v>781</v>
      </c>
      <c r="F113" s="86"/>
      <c r="G113" s="136" t="s">
        <v>1725</v>
      </c>
      <c r="H113" s="80" t="s">
        <v>450</v>
      </c>
      <c r="J113" s="125"/>
    </row>
    <row r="114" spans="1:10" ht="65" hidden="1">
      <c r="A114" s="77"/>
      <c r="B114" s="78" t="s">
        <v>697</v>
      </c>
      <c r="C114" s="86" t="s">
        <v>788</v>
      </c>
      <c r="D114" s="86" t="s">
        <v>789</v>
      </c>
      <c r="E114" s="86" t="s">
        <v>790</v>
      </c>
      <c r="F114" s="86"/>
      <c r="G114" s="136" t="s">
        <v>1726</v>
      </c>
      <c r="H114" s="80" t="s">
        <v>450</v>
      </c>
      <c r="J114" s="125"/>
    </row>
    <row r="115" spans="1:10" ht="39" hidden="1">
      <c r="A115" s="77"/>
      <c r="B115" s="78" t="s">
        <v>697</v>
      </c>
      <c r="C115" s="86" t="s">
        <v>791</v>
      </c>
      <c r="D115" s="86" t="s">
        <v>792</v>
      </c>
      <c r="E115" s="86" t="s">
        <v>793</v>
      </c>
      <c r="F115" s="86"/>
      <c r="G115" s="136" t="s">
        <v>794</v>
      </c>
      <c r="H115" s="80" t="s">
        <v>450</v>
      </c>
      <c r="J115" s="125"/>
    </row>
    <row r="116" spans="1:10" ht="39" hidden="1">
      <c r="A116" s="77"/>
      <c r="B116" s="78" t="s">
        <v>697</v>
      </c>
      <c r="C116" s="86" t="s">
        <v>795</v>
      </c>
      <c r="D116" s="86" t="s">
        <v>796</v>
      </c>
      <c r="E116" s="86" t="s">
        <v>797</v>
      </c>
      <c r="F116" s="86"/>
      <c r="G116" s="136" t="s">
        <v>1727</v>
      </c>
      <c r="H116" s="80" t="s">
        <v>450</v>
      </c>
      <c r="J116" s="125"/>
    </row>
    <row r="117" spans="1:10" ht="39" hidden="1">
      <c r="A117" s="77"/>
      <c r="B117" s="78" t="s">
        <v>697</v>
      </c>
      <c r="C117" s="86" t="s">
        <v>798</v>
      </c>
      <c r="D117" s="86" t="s">
        <v>799</v>
      </c>
      <c r="E117" s="86" t="s">
        <v>778</v>
      </c>
      <c r="F117" s="86"/>
      <c r="G117" s="136" t="s">
        <v>1728</v>
      </c>
      <c r="H117" s="80" t="s">
        <v>450</v>
      </c>
      <c r="J117" s="125"/>
    </row>
    <row r="118" spans="1:10" ht="39" hidden="1">
      <c r="A118" s="77"/>
      <c r="B118" s="78" t="s">
        <v>697</v>
      </c>
      <c r="C118" s="86" t="s">
        <v>800</v>
      </c>
      <c r="D118" s="86" t="s">
        <v>801</v>
      </c>
      <c r="E118" s="86" t="s">
        <v>802</v>
      </c>
      <c r="F118" s="86"/>
      <c r="G118" s="136" t="s">
        <v>803</v>
      </c>
      <c r="H118" s="80" t="s">
        <v>450</v>
      </c>
      <c r="J118" s="125"/>
    </row>
    <row r="119" spans="1:10" ht="39" hidden="1">
      <c r="A119" s="77"/>
      <c r="B119" s="78" t="s">
        <v>697</v>
      </c>
      <c r="C119" s="86" t="s">
        <v>804</v>
      </c>
      <c r="D119" s="86" t="s">
        <v>805</v>
      </c>
      <c r="E119" s="86" t="s">
        <v>461</v>
      </c>
      <c r="F119" s="86"/>
      <c r="G119" s="136" t="s">
        <v>1729</v>
      </c>
      <c r="H119" s="80" t="s">
        <v>450</v>
      </c>
      <c r="J119" s="125"/>
    </row>
    <row r="120" spans="1:10" ht="65" hidden="1">
      <c r="A120" s="77"/>
      <c r="B120" s="78" t="s">
        <v>697</v>
      </c>
      <c r="C120" s="86" t="s">
        <v>806</v>
      </c>
      <c r="D120" s="86" t="s">
        <v>807</v>
      </c>
      <c r="E120" s="86" t="s">
        <v>808</v>
      </c>
      <c r="F120" s="86"/>
      <c r="G120" s="136" t="s">
        <v>1730</v>
      </c>
      <c r="H120" s="80" t="s">
        <v>450</v>
      </c>
      <c r="J120" s="125"/>
    </row>
    <row r="121" spans="1:10" ht="39" hidden="1">
      <c r="A121" s="77"/>
      <c r="B121" s="78" t="s">
        <v>697</v>
      </c>
      <c r="C121" s="86" t="s">
        <v>809</v>
      </c>
      <c r="D121" s="86" t="s">
        <v>810</v>
      </c>
      <c r="E121" s="86" t="s">
        <v>474</v>
      </c>
      <c r="F121" s="86"/>
      <c r="G121" s="136" t="s">
        <v>1731</v>
      </c>
      <c r="H121" s="80" t="s">
        <v>450</v>
      </c>
      <c r="J121" s="125"/>
    </row>
    <row r="122" spans="1:10" ht="39" hidden="1">
      <c r="A122" s="77"/>
      <c r="B122" s="78" t="s">
        <v>697</v>
      </c>
      <c r="C122" s="86" t="s">
        <v>811</v>
      </c>
      <c r="D122" s="86" t="s">
        <v>812</v>
      </c>
      <c r="E122" s="86" t="s">
        <v>746</v>
      </c>
      <c r="F122" s="86"/>
      <c r="G122" s="136" t="s">
        <v>1732</v>
      </c>
      <c r="H122" s="80" t="s">
        <v>450</v>
      </c>
      <c r="J122" s="125"/>
    </row>
    <row r="123" spans="1:10" ht="39" hidden="1">
      <c r="A123" s="77"/>
      <c r="B123" s="78" t="s">
        <v>697</v>
      </c>
      <c r="C123" s="86" t="s">
        <v>813</v>
      </c>
      <c r="D123" s="86" t="s">
        <v>814</v>
      </c>
      <c r="E123" s="86" t="s">
        <v>781</v>
      </c>
      <c r="F123" s="86"/>
      <c r="G123" s="136" t="s">
        <v>1733</v>
      </c>
      <c r="H123" s="80" t="s">
        <v>450</v>
      </c>
      <c r="J123" s="125"/>
    </row>
    <row r="124" spans="1:10" ht="39" hidden="1">
      <c r="A124" s="77"/>
      <c r="B124" s="78" t="s">
        <v>697</v>
      </c>
      <c r="C124" s="86" t="s">
        <v>815</v>
      </c>
      <c r="D124" s="86" t="s">
        <v>816</v>
      </c>
      <c r="E124" s="86" t="s">
        <v>817</v>
      </c>
      <c r="F124" s="86"/>
      <c r="G124" s="136" t="s">
        <v>1734</v>
      </c>
      <c r="H124" s="80" t="s">
        <v>450</v>
      </c>
      <c r="J124" s="125"/>
    </row>
    <row r="125" spans="1:10" ht="39" hidden="1">
      <c r="A125" s="77"/>
      <c r="B125" s="78" t="s">
        <v>697</v>
      </c>
      <c r="C125" s="86" t="s">
        <v>818</v>
      </c>
      <c r="D125" s="86" t="s">
        <v>819</v>
      </c>
      <c r="E125" s="86" t="s">
        <v>470</v>
      </c>
      <c r="F125" s="86"/>
      <c r="G125" s="136" t="s">
        <v>1735</v>
      </c>
      <c r="H125" s="80" t="s">
        <v>450</v>
      </c>
      <c r="J125" s="125"/>
    </row>
    <row r="126" spans="1:10" ht="39" hidden="1">
      <c r="A126" s="77"/>
      <c r="B126" s="78" t="s">
        <v>697</v>
      </c>
      <c r="C126" s="86" t="s">
        <v>820</v>
      </c>
      <c r="D126" s="86" t="s">
        <v>821</v>
      </c>
      <c r="E126" s="86" t="s">
        <v>822</v>
      </c>
      <c r="F126" s="86"/>
      <c r="G126" s="136" t="s">
        <v>1736</v>
      </c>
      <c r="H126" s="80" t="s">
        <v>450</v>
      </c>
      <c r="J126" s="125"/>
    </row>
    <row r="127" spans="1:10" ht="65" hidden="1">
      <c r="A127" s="77"/>
      <c r="B127" s="78" t="s">
        <v>697</v>
      </c>
      <c r="C127" s="86" t="s">
        <v>823</v>
      </c>
      <c r="D127" s="86" t="s">
        <v>824</v>
      </c>
      <c r="E127" s="86" t="s">
        <v>461</v>
      </c>
      <c r="F127" s="86"/>
      <c r="G127" s="136" t="s">
        <v>1737</v>
      </c>
      <c r="H127" s="80" t="s">
        <v>450</v>
      </c>
      <c r="J127" s="125"/>
    </row>
    <row r="128" spans="1:10" ht="39" hidden="1">
      <c r="A128" s="77"/>
      <c r="B128" s="78" t="s">
        <v>697</v>
      </c>
      <c r="C128" s="86" t="s">
        <v>825</v>
      </c>
      <c r="D128" s="86" t="s">
        <v>826</v>
      </c>
      <c r="E128" s="86" t="s">
        <v>797</v>
      </c>
      <c r="F128" s="86"/>
      <c r="G128" s="136" t="s">
        <v>1738</v>
      </c>
      <c r="H128" s="80" t="s">
        <v>450</v>
      </c>
      <c r="J128" s="125"/>
    </row>
    <row r="129" spans="1:10" ht="39" hidden="1">
      <c r="A129" s="77"/>
      <c r="B129" s="78" t="s">
        <v>697</v>
      </c>
      <c r="C129" s="86" t="s">
        <v>827</v>
      </c>
      <c r="D129" s="86" t="s">
        <v>828</v>
      </c>
      <c r="E129" s="86" t="s">
        <v>569</v>
      </c>
      <c r="F129" s="86"/>
      <c r="G129" s="136" t="s">
        <v>829</v>
      </c>
      <c r="H129" s="80" t="s">
        <v>450</v>
      </c>
      <c r="J129" s="125"/>
    </row>
    <row r="130" spans="1:10" ht="39" hidden="1">
      <c r="A130" s="77"/>
      <c r="B130" s="78" t="s">
        <v>697</v>
      </c>
      <c r="C130" s="86" t="s">
        <v>830</v>
      </c>
      <c r="D130" s="86" t="s">
        <v>831</v>
      </c>
      <c r="E130" s="86" t="s">
        <v>832</v>
      </c>
      <c r="F130" s="86"/>
      <c r="G130" s="136" t="s">
        <v>1739</v>
      </c>
      <c r="H130" s="80" t="s">
        <v>450</v>
      </c>
      <c r="J130" s="125"/>
    </row>
    <row r="131" spans="1:10" ht="39" hidden="1">
      <c r="A131" s="77"/>
      <c r="B131" s="78" t="s">
        <v>697</v>
      </c>
      <c r="C131" s="86" t="s">
        <v>833</v>
      </c>
      <c r="D131" s="86" t="s">
        <v>834</v>
      </c>
      <c r="E131" s="86" t="s">
        <v>461</v>
      </c>
      <c r="F131" s="86"/>
      <c r="G131" s="113" t="s">
        <v>1740</v>
      </c>
      <c r="H131" s="80" t="s">
        <v>450</v>
      </c>
      <c r="J131" s="125"/>
    </row>
    <row r="132" spans="1:10" ht="39" hidden="1">
      <c r="A132" s="77"/>
      <c r="B132" s="78" t="s">
        <v>835</v>
      </c>
      <c r="C132" s="88" t="s">
        <v>836</v>
      </c>
      <c r="D132" s="99" t="s">
        <v>837</v>
      </c>
      <c r="E132" s="86" t="s">
        <v>716</v>
      </c>
      <c r="F132" s="86" t="s">
        <v>838</v>
      </c>
      <c r="G132" s="113" t="s">
        <v>839</v>
      </c>
      <c r="H132" s="80" t="s">
        <v>445</v>
      </c>
      <c r="J132" s="125"/>
    </row>
    <row r="133" spans="1:10" ht="52" hidden="1">
      <c r="A133" s="77"/>
      <c r="B133" s="78" t="s">
        <v>835</v>
      </c>
      <c r="C133" s="88" t="s">
        <v>836</v>
      </c>
      <c r="D133" s="99" t="s">
        <v>840</v>
      </c>
      <c r="E133" s="86" t="s">
        <v>711</v>
      </c>
      <c r="F133" s="86" t="s">
        <v>842</v>
      </c>
      <c r="G133" s="137" t="s">
        <v>1741</v>
      </c>
      <c r="H133" s="80" t="s">
        <v>841</v>
      </c>
      <c r="J133" s="125"/>
    </row>
    <row r="134" spans="1:10" ht="65" hidden="1">
      <c r="A134" s="77"/>
      <c r="B134" s="78" t="s">
        <v>835</v>
      </c>
      <c r="C134" s="88" t="s">
        <v>843</v>
      </c>
      <c r="D134" s="88" t="s">
        <v>844</v>
      </c>
      <c r="E134" s="86" t="s">
        <v>544</v>
      </c>
      <c r="F134" s="86"/>
      <c r="G134" s="136" t="s">
        <v>1742</v>
      </c>
      <c r="H134" s="80" t="s">
        <v>450</v>
      </c>
      <c r="J134" s="125"/>
    </row>
    <row r="135" spans="1:10" ht="43.5" hidden="1">
      <c r="A135" s="77"/>
      <c r="B135" s="78" t="s">
        <v>835</v>
      </c>
      <c r="C135" s="88" t="s">
        <v>845</v>
      </c>
      <c r="D135" s="88" t="s">
        <v>846</v>
      </c>
      <c r="E135" s="100" t="s">
        <v>847</v>
      </c>
      <c r="F135" s="86"/>
      <c r="G135" s="136" t="s">
        <v>1743</v>
      </c>
      <c r="H135" s="80" t="s">
        <v>546</v>
      </c>
      <c r="J135" s="125"/>
    </row>
    <row r="136" spans="1:10" ht="39" hidden="1">
      <c r="A136" s="77"/>
      <c r="B136" s="78" t="s">
        <v>835</v>
      </c>
      <c r="C136" s="88" t="s">
        <v>848</v>
      </c>
      <c r="D136" s="88" t="s">
        <v>849</v>
      </c>
      <c r="E136" s="86" t="s">
        <v>778</v>
      </c>
      <c r="F136" s="100" t="s">
        <v>850</v>
      </c>
      <c r="G136" s="136" t="s">
        <v>1744</v>
      </c>
      <c r="H136" s="80" t="s">
        <v>450</v>
      </c>
      <c r="J136" s="125"/>
    </row>
    <row r="137" spans="1:10" ht="39" hidden="1">
      <c r="A137" s="77"/>
      <c r="B137" s="78" t="s">
        <v>835</v>
      </c>
      <c r="C137" s="88" t="s">
        <v>851</v>
      </c>
      <c r="D137" s="88" t="s">
        <v>852</v>
      </c>
      <c r="E137" s="100" t="s">
        <v>853</v>
      </c>
      <c r="F137" s="100" t="s">
        <v>705</v>
      </c>
      <c r="G137" s="138" t="s">
        <v>1745</v>
      </c>
      <c r="H137" s="80" t="s">
        <v>450</v>
      </c>
      <c r="J137" s="125"/>
    </row>
    <row r="138" spans="1:10" ht="39" hidden="1">
      <c r="A138" s="77"/>
      <c r="B138" s="78" t="s">
        <v>835</v>
      </c>
      <c r="C138" s="88" t="s">
        <v>851</v>
      </c>
      <c r="D138" s="88" t="s">
        <v>854</v>
      </c>
      <c r="E138" s="100" t="s">
        <v>466</v>
      </c>
      <c r="F138" s="100" t="s">
        <v>855</v>
      </c>
      <c r="G138" s="111" t="s">
        <v>856</v>
      </c>
      <c r="H138" s="80" t="s">
        <v>546</v>
      </c>
      <c r="J138" s="125"/>
    </row>
    <row r="139" spans="1:10" ht="65" hidden="1">
      <c r="A139" s="77"/>
      <c r="B139" s="78" t="s">
        <v>835</v>
      </c>
      <c r="C139" s="88" t="s">
        <v>857</v>
      </c>
      <c r="D139" s="88" t="s">
        <v>858</v>
      </c>
      <c r="E139" s="100" t="s">
        <v>761</v>
      </c>
      <c r="F139" s="86" t="s">
        <v>566</v>
      </c>
      <c r="G139" s="139" t="s">
        <v>1746</v>
      </c>
      <c r="H139" s="80" t="s">
        <v>450</v>
      </c>
      <c r="J139" s="125"/>
    </row>
    <row r="140" spans="1:10" ht="43.5" hidden="1">
      <c r="A140" s="77"/>
      <c r="B140" s="78" t="s">
        <v>835</v>
      </c>
      <c r="C140" s="88" t="s">
        <v>859</v>
      </c>
      <c r="D140" s="88" t="s">
        <v>860</v>
      </c>
      <c r="E140" s="100" t="s">
        <v>855</v>
      </c>
      <c r="F140" s="86" t="s">
        <v>861</v>
      </c>
      <c r="G140" s="136" t="s">
        <v>1747</v>
      </c>
      <c r="H140" s="80" t="s">
        <v>450</v>
      </c>
      <c r="J140" s="125"/>
    </row>
    <row r="141" spans="1:10" ht="43.5" hidden="1">
      <c r="A141" s="77"/>
      <c r="B141" s="78" t="s">
        <v>835</v>
      </c>
      <c r="C141" s="99" t="s">
        <v>862</v>
      </c>
      <c r="D141" s="99" t="s">
        <v>863</v>
      </c>
      <c r="E141" s="100" t="s">
        <v>864</v>
      </c>
      <c r="F141" s="86" t="s">
        <v>865</v>
      </c>
      <c r="G141" s="136" t="s">
        <v>1748</v>
      </c>
      <c r="H141" s="80" t="s">
        <v>450</v>
      </c>
      <c r="J141" s="125"/>
    </row>
    <row r="142" spans="1:10" ht="39" hidden="1">
      <c r="A142" s="77"/>
      <c r="B142" s="78" t="s">
        <v>835</v>
      </c>
      <c r="C142" s="88" t="s">
        <v>866</v>
      </c>
      <c r="D142" s="88" t="s">
        <v>867</v>
      </c>
      <c r="E142" s="100" t="s">
        <v>868</v>
      </c>
      <c r="F142" s="86" t="s">
        <v>869</v>
      </c>
      <c r="G142" s="128" t="s">
        <v>1749</v>
      </c>
      <c r="H142" s="80" t="s">
        <v>450</v>
      </c>
      <c r="J142" s="125"/>
    </row>
    <row r="143" spans="1:10" ht="39" hidden="1">
      <c r="A143" s="77"/>
      <c r="B143" s="78" t="s">
        <v>835</v>
      </c>
      <c r="C143" s="88" t="s">
        <v>870</v>
      </c>
      <c r="D143" s="88" t="s">
        <v>871</v>
      </c>
      <c r="E143" s="100" t="s">
        <v>872</v>
      </c>
      <c r="F143" s="86"/>
      <c r="G143" s="128" t="s">
        <v>873</v>
      </c>
      <c r="H143" s="80" t="s">
        <v>450</v>
      </c>
      <c r="J143" s="125"/>
    </row>
    <row r="144" spans="1:10" ht="39" hidden="1">
      <c r="A144" s="77"/>
      <c r="B144" s="78" t="s">
        <v>835</v>
      </c>
      <c r="C144" s="88" t="s">
        <v>874</v>
      </c>
      <c r="D144" s="88" t="s">
        <v>875</v>
      </c>
      <c r="E144" s="100" t="s">
        <v>876</v>
      </c>
      <c r="F144" s="86"/>
      <c r="G144" s="113" t="s">
        <v>877</v>
      </c>
      <c r="H144" s="80" t="s">
        <v>450</v>
      </c>
      <c r="J144" s="125"/>
    </row>
    <row r="145" spans="1:10" ht="29" hidden="1">
      <c r="A145" s="77"/>
      <c r="B145" s="101" t="s">
        <v>878</v>
      </c>
      <c r="C145" s="88" t="s">
        <v>261</v>
      </c>
      <c r="D145" s="88" t="s">
        <v>879</v>
      </c>
      <c r="E145" s="86" t="s">
        <v>880</v>
      </c>
      <c r="F145" s="86" t="s">
        <v>881</v>
      </c>
      <c r="G145" s="113" t="s">
        <v>882</v>
      </c>
      <c r="H145" s="80" t="s">
        <v>445</v>
      </c>
      <c r="J145" s="125"/>
    </row>
    <row r="146" spans="1:10" ht="39" hidden="1">
      <c r="A146" s="77"/>
      <c r="B146" s="101" t="s">
        <v>878</v>
      </c>
      <c r="C146" s="88" t="s">
        <v>883</v>
      </c>
      <c r="D146" s="88" t="s">
        <v>884</v>
      </c>
      <c r="E146" s="86" t="s">
        <v>565</v>
      </c>
      <c r="F146" s="86" t="s">
        <v>881</v>
      </c>
      <c r="G146" s="113" t="s">
        <v>1750</v>
      </c>
      <c r="H146" s="80" t="s">
        <v>450</v>
      </c>
      <c r="J146" s="125"/>
    </row>
    <row r="147" spans="1:10" ht="29" hidden="1">
      <c r="A147" s="77"/>
      <c r="B147" s="101" t="s">
        <v>878</v>
      </c>
      <c r="C147" s="88" t="s">
        <v>885</v>
      </c>
      <c r="D147" s="88" t="s">
        <v>886</v>
      </c>
      <c r="E147" s="86" t="s">
        <v>741</v>
      </c>
      <c r="F147" s="86" t="s">
        <v>887</v>
      </c>
      <c r="G147" s="113" t="s">
        <v>1751</v>
      </c>
      <c r="H147" s="80" t="s">
        <v>450</v>
      </c>
      <c r="J147" s="125"/>
    </row>
    <row r="148" spans="1:10" ht="39" hidden="1">
      <c r="A148" s="77"/>
      <c r="B148" s="101" t="s">
        <v>878</v>
      </c>
      <c r="C148" s="88" t="s">
        <v>888</v>
      </c>
      <c r="D148" s="88" t="s">
        <v>889</v>
      </c>
      <c r="E148" s="103" t="s">
        <v>672</v>
      </c>
      <c r="F148" s="103" t="s">
        <v>457</v>
      </c>
      <c r="G148" s="113" t="s">
        <v>890</v>
      </c>
      <c r="H148" s="102" t="s">
        <v>450</v>
      </c>
      <c r="J148" s="125"/>
    </row>
    <row r="149" spans="1:10" ht="39" hidden="1">
      <c r="A149" s="77"/>
      <c r="B149" s="101" t="s">
        <v>878</v>
      </c>
      <c r="C149" s="88" t="s">
        <v>891</v>
      </c>
      <c r="D149" s="88" t="s">
        <v>892</v>
      </c>
      <c r="E149" s="86" t="s">
        <v>822</v>
      </c>
      <c r="F149" s="86" t="s">
        <v>893</v>
      </c>
      <c r="G149" s="138" t="s">
        <v>894</v>
      </c>
      <c r="H149" s="102" t="s">
        <v>450</v>
      </c>
      <c r="J149" s="125"/>
    </row>
    <row r="150" spans="1:10" ht="43.5" hidden="1">
      <c r="A150" s="77"/>
      <c r="B150" s="101" t="s">
        <v>878</v>
      </c>
      <c r="C150" s="88" t="s">
        <v>891</v>
      </c>
      <c r="D150" s="88" t="s">
        <v>895</v>
      </c>
      <c r="E150" s="103" t="s">
        <v>896</v>
      </c>
      <c r="F150" s="86"/>
      <c r="G150" s="113" t="s">
        <v>897</v>
      </c>
      <c r="H150" s="102" t="s">
        <v>546</v>
      </c>
      <c r="J150" s="125"/>
    </row>
    <row r="151" spans="1:10" ht="39" hidden="1">
      <c r="A151" s="77"/>
      <c r="B151" s="101" t="s">
        <v>878</v>
      </c>
      <c r="C151" s="88" t="s">
        <v>898</v>
      </c>
      <c r="D151" s="88" t="s">
        <v>899</v>
      </c>
      <c r="E151" s="104" t="s">
        <v>896</v>
      </c>
      <c r="F151" s="104" t="s">
        <v>673</v>
      </c>
      <c r="G151" s="113" t="s">
        <v>900</v>
      </c>
      <c r="H151" s="102" t="s">
        <v>450</v>
      </c>
      <c r="J151" s="125"/>
    </row>
    <row r="152" spans="1:10" ht="39" hidden="1">
      <c r="A152" s="77"/>
      <c r="B152" s="101" t="s">
        <v>878</v>
      </c>
      <c r="C152" s="88" t="s">
        <v>901</v>
      </c>
      <c r="D152" s="88" t="s">
        <v>902</v>
      </c>
      <c r="E152" s="86" t="s">
        <v>722</v>
      </c>
      <c r="F152" s="86" t="s">
        <v>518</v>
      </c>
      <c r="G152" s="113" t="s">
        <v>903</v>
      </c>
      <c r="H152" s="102" t="s">
        <v>450</v>
      </c>
      <c r="J152" s="125"/>
    </row>
    <row r="153" spans="1:10" ht="65" hidden="1">
      <c r="A153" s="77"/>
      <c r="B153" s="101" t="s">
        <v>878</v>
      </c>
      <c r="C153" s="88" t="s">
        <v>904</v>
      </c>
      <c r="D153" s="88" t="s">
        <v>905</v>
      </c>
      <c r="E153" s="104" t="s">
        <v>722</v>
      </c>
      <c r="F153" s="86"/>
      <c r="G153" s="138" t="s">
        <v>906</v>
      </c>
      <c r="H153" s="102" t="s">
        <v>450</v>
      </c>
      <c r="J153" s="125"/>
    </row>
    <row r="154" spans="1:10" ht="29" hidden="1">
      <c r="A154" s="77"/>
      <c r="B154" s="101" t="s">
        <v>878</v>
      </c>
      <c r="C154" s="88" t="s">
        <v>907</v>
      </c>
      <c r="D154" s="88" t="s">
        <v>908</v>
      </c>
      <c r="E154" s="104" t="s">
        <v>517</v>
      </c>
      <c r="F154" s="86"/>
      <c r="G154" s="85"/>
      <c r="H154" s="102" t="s">
        <v>546</v>
      </c>
      <c r="J154" s="125"/>
    </row>
    <row r="155" spans="1:10" ht="52" hidden="1">
      <c r="A155" s="77"/>
      <c r="B155" s="101" t="s">
        <v>878</v>
      </c>
      <c r="C155" s="88" t="s">
        <v>909</v>
      </c>
      <c r="D155" s="88" t="s">
        <v>910</v>
      </c>
      <c r="E155" s="104" t="s">
        <v>896</v>
      </c>
      <c r="F155" s="105" t="s">
        <v>644</v>
      </c>
      <c r="G155" s="113" t="s">
        <v>911</v>
      </c>
      <c r="H155" s="102" t="s">
        <v>450</v>
      </c>
      <c r="J155" s="125"/>
    </row>
    <row r="156" spans="1:10" ht="65" hidden="1">
      <c r="A156" s="77"/>
      <c r="B156" s="101" t="s">
        <v>878</v>
      </c>
      <c r="C156" s="88" t="s">
        <v>912</v>
      </c>
      <c r="D156" s="88" t="s">
        <v>913</v>
      </c>
      <c r="E156" s="104" t="s">
        <v>914</v>
      </c>
      <c r="F156" s="104" t="s">
        <v>822</v>
      </c>
      <c r="G156" s="136" t="s">
        <v>915</v>
      </c>
      <c r="H156" s="102" t="s">
        <v>450</v>
      </c>
      <c r="J156" s="125"/>
    </row>
    <row r="157" spans="1:10" ht="39" hidden="1">
      <c r="A157" s="77"/>
      <c r="B157" s="101" t="s">
        <v>916</v>
      </c>
      <c r="C157" s="86" t="s">
        <v>917</v>
      </c>
      <c r="D157" s="86" t="s">
        <v>918</v>
      </c>
      <c r="E157" s="86" t="s">
        <v>569</v>
      </c>
      <c r="F157" s="87" t="s">
        <v>520</v>
      </c>
      <c r="G157" s="134" t="s">
        <v>1752</v>
      </c>
      <c r="H157" s="80" t="s">
        <v>445</v>
      </c>
      <c r="J157" s="125"/>
    </row>
    <row r="158" spans="1:10" ht="65" hidden="1">
      <c r="A158" s="77"/>
      <c r="B158" s="101" t="s">
        <v>916</v>
      </c>
      <c r="C158" s="86" t="s">
        <v>919</v>
      </c>
      <c r="D158" s="86" t="s">
        <v>920</v>
      </c>
      <c r="E158" s="86" t="s">
        <v>921</v>
      </c>
      <c r="F158" s="87" t="s">
        <v>520</v>
      </c>
      <c r="G158" s="111" t="s">
        <v>1753</v>
      </c>
      <c r="H158" s="80" t="s">
        <v>450</v>
      </c>
      <c r="J158" s="125"/>
    </row>
    <row r="159" spans="1:10" ht="65" hidden="1">
      <c r="A159" s="77"/>
      <c r="B159" s="101" t="s">
        <v>916</v>
      </c>
      <c r="C159" s="86" t="s">
        <v>919</v>
      </c>
      <c r="D159" s="86" t="s">
        <v>922</v>
      </c>
      <c r="E159" s="86" t="s">
        <v>923</v>
      </c>
      <c r="F159" s="87" t="s">
        <v>623</v>
      </c>
      <c r="G159" s="111" t="s">
        <v>1754</v>
      </c>
      <c r="H159" s="80" t="s">
        <v>450</v>
      </c>
      <c r="J159" s="125"/>
    </row>
    <row r="160" spans="1:10" ht="52" hidden="1">
      <c r="A160" s="77"/>
      <c r="B160" s="101" t="s">
        <v>916</v>
      </c>
      <c r="C160" s="86" t="s">
        <v>924</v>
      </c>
      <c r="D160" s="86" t="s">
        <v>925</v>
      </c>
      <c r="E160" s="86" t="s">
        <v>926</v>
      </c>
      <c r="F160" s="87" t="s">
        <v>927</v>
      </c>
      <c r="G160" s="111" t="s">
        <v>1755</v>
      </c>
      <c r="H160" s="80" t="s">
        <v>450</v>
      </c>
      <c r="J160" s="125"/>
    </row>
    <row r="161" spans="1:10" ht="52" hidden="1">
      <c r="A161" s="77"/>
      <c r="B161" s="101" t="s">
        <v>916</v>
      </c>
      <c r="C161" s="86" t="s">
        <v>924</v>
      </c>
      <c r="D161" s="86" t="s">
        <v>928</v>
      </c>
      <c r="E161" s="86" t="s">
        <v>761</v>
      </c>
      <c r="F161" s="87" t="s">
        <v>557</v>
      </c>
      <c r="G161" s="111" t="s">
        <v>1756</v>
      </c>
      <c r="H161" s="80" t="s">
        <v>546</v>
      </c>
      <c r="J161" s="125"/>
    </row>
    <row r="162" spans="1:10" ht="52" hidden="1">
      <c r="A162" s="77"/>
      <c r="B162" s="101" t="s">
        <v>916</v>
      </c>
      <c r="C162" s="86" t="s">
        <v>924</v>
      </c>
      <c r="D162" s="86" t="s">
        <v>929</v>
      </c>
      <c r="E162" s="86" t="s">
        <v>761</v>
      </c>
      <c r="F162" s="87" t="s">
        <v>557</v>
      </c>
      <c r="G162" s="111" t="s">
        <v>1757</v>
      </c>
      <c r="H162" s="80" t="s">
        <v>546</v>
      </c>
      <c r="J162" s="125"/>
    </row>
    <row r="163" spans="1:10" ht="52" hidden="1">
      <c r="A163" s="77"/>
      <c r="B163" s="101" t="s">
        <v>916</v>
      </c>
      <c r="C163" s="86" t="s">
        <v>924</v>
      </c>
      <c r="D163" s="86" t="s">
        <v>930</v>
      </c>
      <c r="E163" s="86" t="s">
        <v>618</v>
      </c>
      <c r="F163" s="87" t="s">
        <v>557</v>
      </c>
      <c r="G163" s="111" t="s">
        <v>1758</v>
      </c>
      <c r="H163" s="80" t="s">
        <v>546</v>
      </c>
      <c r="J163" s="125"/>
    </row>
    <row r="164" spans="1:10" ht="29" hidden="1">
      <c r="A164" s="77"/>
      <c r="B164" s="101" t="s">
        <v>916</v>
      </c>
      <c r="C164" s="86" t="s">
        <v>931</v>
      </c>
      <c r="D164" s="86" t="s">
        <v>932</v>
      </c>
      <c r="E164" s="86" t="s">
        <v>933</v>
      </c>
      <c r="F164" s="87"/>
      <c r="G164" s="106"/>
      <c r="H164" s="80" t="s">
        <v>450</v>
      </c>
      <c r="J164" s="125"/>
    </row>
    <row r="165" spans="1:10" ht="39" hidden="1">
      <c r="A165" s="77"/>
      <c r="B165" s="101" t="s">
        <v>916</v>
      </c>
      <c r="C165" s="86" t="s">
        <v>934</v>
      </c>
      <c r="D165" s="86" t="s">
        <v>935</v>
      </c>
      <c r="E165" s="86" t="s">
        <v>936</v>
      </c>
      <c r="F165" s="87" t="s">
        <v>937</v>
      </c>
      <c r="G165" s="111" t="s">
        <v>938</v>
      </c>
      <c r="H165" s="80" t="s">
        <v>450</v>
      </c>
      <c r="J165" s="125"/>
    </row>
    <row r="166" spans="1:10" ht="65" hidden="1">
      <c r="A166" s="77"/>
      <c r="B166" s="101" t="s">
        <v>916</v>
      </c>
      <c r="C166" s="86" t="s">
        <v>939</v>
      </c>
      <c r="D166" s="86" t="s">
        <v>940</v>
      </c>
      <c r="E166" s="86" t="s">
        <v>926</v>
      </c>
      <c r="F166" s="87"/>
      <c r="G166" s="111" t="s">
        <v>1759</v>
      </c>
      <c r="H166" s="80" t="s">
        <v>546</v>
      </c>
      <c r="J166" s="125"/>
    </row>
    <row r="167" spans="1:10" ht="65" hidden="1">
      <c r="A167" s="77"/>
      <c r="B167" s="101" t="s">
        <v>916</v>
      </c>
      <c r="C167" s="86" t="s">
        <v>939</v>
      </c>
      <c r="D167" s="86" t="s">
        <v>941</v>
      </c>
      <c r="E167" s="86" t="s">
        <v>942</v>
      </c>
      <c r="F167" s="87" t="s">
        <v>618</v>
      </c>
      <c r="G167" s="111" t="s">
        <v>1760</v>
      </c>
      <c r="H167" s="80" t="s">
        <v>546</v>
      </c>
      <c r="J167" s="125"/>
    </row>
    <row r="168" spans="1:10" ht="39" hidden="1">
      <c r="A168" s="77"/>
      <c r="B168" s="101" t="s">
        <v>916</v>
      </c>
      <c r="C168" s="86" t="s">
        <v>943</v>
      </c>
      <c r="D168" s="86" t="s">
        <v>944</v>
      </c>
      <c r="E168" s="86" t="s">
        <v>604</v>
      </c>
      <c r="F168" s="87"/>
      <c r="G168" s="111" t="s">
        <v>1761</v>
      </c>
      <c r="H168" s="80" t="s">
        <v>450</v>
      </c>
      <c r="J168" s="125"/>
    </row>
    <row r="169" spans="1:10" ht="39" hidden="1">
      <c r="A169" s="77"/>
      <c r="B169" s="101" t="s">
        <v>916</v>
      </c>
      <c r="C169" s="86" t="s">
        <v>945</v>
      </c>
      <c r="D169" s="86" t="s">
        <v>946</v>
      </c>
      <c r="E169" s="86" t="s">
        <v>470</v>
      </c>
      <c r="F169" s="87" t="s">
        <v>947</v>
      </c>
      <c r="G169" s="111" t="s">
        <v>1762</v>
      </c>
      <c r="H169" s="80" t="s">
        <v>450</v>
      </c>
      <c r="J169" s="125"/>
    </row>
    <row r="170" spans="1:10" ht="39" hidden="1">
      <c r="A170" s="77"/>
      <c r="B170" s="101" t="s">
        <v>916</v>
      </c>
      <c r="C170" s="86" t="s">
        <v>948</v>
      </c>
      <c r="D170" s="86" t="s">
        <v>949</v>
      </c>
      <c r="E170" s="86" t="s">
        <v>950</v>
      </c>
      <c r="F170" s="87" t="s">
        <v>951</v>
      </c>
      <c r="G170" s="111" t="s">
        <v>1763</v>
      </c>
      <c r="H170" s="80" t="s">
        <v>450</v>
      </c>
      <c r="J170" s="125"/>
    </row>
    <row r="171" spans="1:10" ht="39" hidden="1">
      <c r="A171" s="77"/>
      <c r="B171" s="101" t="s">
        <v>916</v>
      </c>
      <c r="C171" s="86" t="s">
        <v>952</v>
      </c>
      <c r="D171" s="86" t="s">
        <v>953</v>
      </c>
      <c r="E171" s="86" t="s">
        <v>954</v>
      </c>
      <c r="F171" s="87" t="s">
        <v>955</v>
      </c>
      <c r="G171" s="111" t="s">
        <v>1764</v>
      </c>
      <c r="H171" s="80" t="s">
        <v>450</v>
      </c>
      <c r="J171" s="125"/>
    </row>
    <row r="172" spans="1:10" ht="39" hidden="1">
      <c r="A172" s="77"/>
      <c r="B172" s="101" t="s">
        <v>916</v>
      </c>
      <c r="C172" s="86" t="s">
        <v>952</v>
      </c>
      <c r="D172" s="86" t="s">
        <v>956</v>
      </c>
      <c r="E172" s="86" t="s">
        <v>957</v>
      </c>
      <c r="F172" s="87"/>
      <c r="G172" s="111" t="s">
        <v>1765</v>
      </c>
      <c r="H172" s="80" t="s">
        <v>546</v>
      </c>
      <c r="J172" s="125"/>
    </row>
    <row r="173" spans="1:10" ht="39" hidden="1">
      <c r="A173" s="77"/>
      <c r="B173" s="101" t="s">
        <v>916</v>
      </c>
      <c r="C173" s="86" t="s">
        <v>958</v>
      </c>
      <c r="D173" s="86" t="s">
        <v>959</v>
      </c>
      <c r="E173" s="86" t="s">
        <v>896</v>
      </c>
      <c r="F173" s="87" t="s">
        <v>644</v>
      </c>
      <c r="G173" s="111" t="s">
        <v>1766</v>
      </c>
      <c r="H173" s="80" t="s">
        <v>450</v>
      </c>
      <c r="J173" s="125"/>
    </row>
    <row r="174" spans="1:10" ht="53" hidden="1" customHeight="1">
      <c r="A174" s="77"/>
      <c r="B174" s="101" t="s">
        <v>916</v>
      </c>
      <c r="C174" s="86" t="s">
        <v>960</v>
      </c>
      <c r="D174" s="86" t="s">
        <v>961</v>
      </c>
      <c r="E174" s="86" t="s">
        <v>962</v>
      </c>
      <c r="F174" s="87" t="s">
        <v>955</v>
      </c>
      <c r="G174" s="109" t="s">
        <v>1767</v>
      </c>
      <c r="H174" s="80" t="s">
        <v>450</v>
      </c>
      <c r="J174" s="125"/>
    </row>
    <row r="175" spans="1:10" ht="39" hidden="1">
      <c r="A175" s="77"/>
      <c r="B175" s="101" t="s">
        <v>916</v>
      </c>
      <c r="C175" s="86" t="s">
        <v>963</v>
      </c>
      <c r="D175" s="86" t="s">
        <v>964</v>
      </c>
      <c r="E175" s="108" t="s">
        <v>965</v>
      </c>
      <c r="F175" s="87"/>
      <c r="G175" s="111" t="s">
        <v>1768</v>
      </c>
      <c r="H175" s="107" t="s">
        <v>546</v>
      </c>
      <c r="J175" s="125"/>
    </row>
    <row r="176" spans="1:10" ht="29" hidden="1">
      <c r="A176" s="77"/>
      <c r="B176" s="78" t="s">
        <v>966</v>
      </c>
      <c r="C176" s="86" t="s">
        <v>967</v>
      </c>
      <c r="D176" s="86" t="s">
        <v>968</v>
      </c>
      <c r="E176" s="86" t="s">
        <v>590</v>
      </c>
      <c r="F176" s="87" t="s">
        <v>730</v>
      </c>
      <c r="G176" s="111" t="s">
        <v>1769</v>
      </c>
      <c r="H176" s="80" t="s">
        <v>445</v>
      </c>
      <c r="J176" s="125"/>
    </row>
    <row r="177" spans="1:10" ht="39" hidden="1">
      <c r="A177" s="77"/>
      <c r="B177" s="78" t="s">
        <v>966</v>
      </c>
      <c r="C177" s="86" t="s">
        <v>969</v>
      </c>
      <c r="D177" s="86" t="s">
        <v>970</v>
      </c>
      <c r="E177" s="86" t="s">
        <v>590</v>
      </c>
      <c r="F177" s="87"/>
      <c r="G177" s="111" t="s">
        <v>971</v>
      </c>
      <c r="H177" s="80" t="s">
        <v>450</v>
      </c>
      <c r="J177" s="125"/>
    </row>
    <row r="178" spans="1:10" ht="52" hidden="1">
      <c r="A178" s="77"/>
      <c r="B178" s="78" t="s">
        <v>966</v>
      </c>
      <c r="C178" s="86" t="s">
        <v>972</v>
      </c>
      <c r="D178" s="86" t="s">
        <v>973</v>
      </c>
      <c r="E178" s="86" t="s">
        <v>517</v>
      </c>
      <c r="F178" s="87"/>
      <c r="G178" s="111" t="s">
        <v>974</v>
      </c>
      <c r="H178" s="80" t="s">
        <v>450</v>
      </c>
      <c r="J178" s="125"/>
    </row>
    <row r="179" spans="1:10" ht="39" hidden="1">
      <c r="A179" s="77"/>
      <c r="B179" s="78" t="s">
        <v>966</v>
      </c>
      <c r="C179" s="86" t="s">
        <v>975</v>
      </c>
      <c r="D179" s="86" t="s">
        <v>976</v>
      </c>
      <c r="E179" s="86" t="s">
        <v>977</v>
      </c>
      <c r="F179" s="87"/>
      <c r="G179" s="111" t="s">
        <v>1770</v>
      </c>
      <c r="H179" s="80" t="s">
        <v>546</v>
      </c>
      <c r="J179" s="125"/>
    </row>
    <row r="180" spans="1:10" ht="39" hidden="1">
      <c r="A180" s="77"/>
      <c r="B180" s="78" t="s">
        <v>966</v>
      </c>
      <c r="C180" s="86" t="s">
        <v>978</v>
      </c>
      <c r="D180" s="86" t="s">
        <v>979</v>
      </c>
      <c r="E180" s="86" t="s">
        <v>676</v>
      </c>
      <c r="F180" s="87"/>
      <c r="G180" s="111" t="s">
        <v>980</v>
      </c>
      <c r="H180" s="80" t="s">
        <v>546</v>
      </c>
      <c r="J180" s="125"/>
    </row>
    <row r="181" spans="1:10" ht="39" hidden="1">
      <c r="A181" s="77"/>
      <c r="B181" s="78" t="s">
        <v>981</v>
      </c>
      <c r="C181" s="86" t="s">
        <v>982</v>
      </c>
      <c r="D181" s="86" t="s">
        <v>983</v>
      </c>
      <c r="E181" s="86" t="s">
        <v>761</v>
      </c>
      <c r="F181" s="87" t="s">
        <v>984</v>
      </c>
      <c r="G181" s="111" t="s">
        <v>1771</v>
      </c>
      <c r="H181" s="80" t="s">
        <v>445</v>
      </c>
      <c r="J181" s="125"/>
    </row>
    <row r="182" spans="1:10" ht="43.5" hidden="1">
      <c r="A182" s="77"/>
      <c r="B182" s="78" t="s">
        <v>981</v>
      </c>
      <c r="C182" s="86" t="s">
        <v>985</v>
      </c>
      <c r="D182" s="86" t="s">
        <v>986</v>
      </c>
      <c r="E182" s="86" t="s">
        <v>557</v>
      </c>
      <c r="F182" s="87" t="s">
        <v>557</v>
      </c>
      <c r="G182" s="111" t="s">
        <v>1772</v>
      </c>
      <c r="H182" s="80" t="s">
        <v>450</v>
      </c>
      <c r="J182" s="125"/>
    </row>
    <row r="183" spans="1:10" ht="39" hidden="1">
      <c r="A183" s="77"/>
      <c r="B183" s="78" t="s">
        <v>981</v>
      </c>
      <c r="C183" s="86" t="s">
        <v>987</v>
      </c>
      <c r="D183" s="86" t="s">
        <v>988</v>
      </c>
      <c r="E183" s="86" t="s">
        <v>655</v>
      </c>
      <c r="F183" s="87" t="s">
        <v>655</v>
      </c>
      <c r="G183" s="111" t="s">
        <v>1773</v>
      </c>
      <c r="H183" s="80" t="s">
        <v>450</v>
      </c>
      <c r="J183" s="125"/>
    </row>
    <row r="184" spans="1:10" ht="39" hidden="1">
      <c r="A184" s="77"/>
      <c r="B184" s="78" t="s">
        <v>981</v>
      </c>
      <c r="C184" s="86" t="s">
        <v>989</v>
      </c>
      <c r="D184" s="86" t="s">
        <v>990</v>
      </c>
      <c r="E184" s="86" t="s">
        <v>991</v>
      </c>
      <c r="F184" s="87" t="s">
        <v>991</v>
      </c>
      <c r="G184" s="140" t="s">
        <v>1774</v>
      </c>
      <c r="H184" s="80" t="s">
        <v>450</v>
      </c>
      <c r="J184" s="125"/>
    </row>
    <row r="185" spans="1:10" ht="39" hidden="1">
      <c r="A185" s="77"/>
      <c r="B185" s="78" t="s">
        <v>981</v>
      </c>
      <c r="C185" s="88" t="s">
        <v>992</v>
      </c>
      <c r="D185" s="88" t="s">
        <v>993</v>
      </c>
      <c r="E185" s="86" t="s">
        <v>754</v>
      </c>
      <c r="F185" s="86" t="s">
        <v>754</v>
      </c>
      <c r="G185" s="113" t="s">
        <v>1775</v>
      </c>
      <c r="H185" s="89" t="s">
        <v>450</v>
      </c>
      <c r="J185" s="125"/>
    </row>
    <row r="186" spans="1:10" ht="39" hidden="1">
      <c r="A186" s="77"/>
      <c r="B186" s="78" t="s">
        <v>981</v>
      </c>
      <c r="C186" s="88" t="s">
        <v>992</v>
      </c>
      <c r="D186" s="88" t="s">
        <v>994</v>
      </c>
      <c r="E186" s="86" t="s">
        <v>754</v>
      </c>
      <c r="F186" s="86" t="s">
        <v>754</v>
      </c>
      <c r="G186" s="113" t="s">
        <v>1776</v>
      </c>
      <c r="H186" s="89" t="s">
        <v>450</v>
      </c>
      <c r="J186" s="125"/>
    </row>
    <row r="187" spans="1:10" ht="39" hidden="1">
      <c r="A187" s="77"/>
      <c r="B187" s="78" t="s">
        <v>981</v>
      </c>
      <c r="C187" s="88" t="s">
        <v>992</v>
      </c>
      <c r="D187" s="88" t="s">
        <v>995</v>
      </c>
      <c r="E187" s="86" t="s">
        <v>754</v>
      </c>
      <c r="F187" s="86" t="s">
        <v>996</v>
      </c>
      <c r="G187" s="113" t="s">
        <v>1777</v>
      </c>
      <c r="H187" s="89" t="s">
        <v>450</v>
      </c>
      <c r="J187" s="125"/>
    </row>
    <row r="188" spans="1:10" ht="39" hidden="1">
      <c r="A188" s="77"/>
      <c r="B188" s="78" t="s">
        <v>981</v>
      </c>
      <c r="C188" s="88" t="s">
        <v>997</v>
      </c>
      <c r="D188" s="88" t="s">
        <v>998</v>
      </c>
      <c r="E188" s="86" t="s">
        <v>754</v>
      </c>
      <c r="F188" s="86" t="s">
        <v>754</v>
      </c>
      <c r="G188" s="113" t="s">
        <v>1778</v>
      </c>
      <c r="H188" s="89" t="s">
        <v>450</v>
      </c>
      <c r="J188" s="125"/>
    </row>
    <row r="189" spans="1:10" ht="65" hidden="1">
      <c r="A189" s="77"/>
      <c r="B189" s="78" t="s">
        <v>981</v>
      </c>
      <c r="C189" s="88" t="s">
        <v>999</v>
      </c>
      <c r="D189" s="88" t="s">
        <v>1000</v>
      </c>
      <c r="E189" s="86" t="s">
        <v>590</v>
      </c>
      <c r="F189" s="86" t="s">
        <v>1001</v>
      </c>
      <c r="G189" s="113" t="s">
        <v>1002</v>
      </c>
      <c r="H189" s="89" t="s">
        <v>450</v>
      </c>
      <c r="J189" s="125"/>
    </row>
    <row r="190" spans="1:10" ht="39" hidden="1">
      <c r="A190" s="77"/>
      <c r="B190" s="78" t="s">
        <v>981</v>
      </c>
      <c r="C190" s="88" t="s">
        <v>1003</v>
      </c>
      <c r="D190" s="88" t="s">
        <v>1004</v>
      </c>
      <c r="E190" s="86" t="s">
        <v>926</v>
      </c>
      <c r="F190" s="86" t="s">
        <v>730</v>
      </c>
      <c r="G190" s="113" t="s">
        <v>1779</v>
      </c>
      <c r="H190" s="80" t="s">
        <v>450</v>
      </c>
      <c r="J190" s="125"/>
    </row>
    <row r="191" spans="1:10" ht="39" hidden="1">
      <c r="A191" s="77"/>
      <c r="B191" s="78" t="s">
        <v>981</v>
      </c>
      <c r="C191" s="88" t="s">
        <v>1005</v>
      </c>
      <c r="D191" s="88" t="s">
        <v>1006</v>
      </c>
      <c r="E191" s="86" t="s">
        <v>1007</v>
      </c>
      <c r="F191" s="86" t="s">
        <v>565</v>
      </c>
      <c r="G191" s="113" t="s">
        <v>1780</v>
      </c>
      <c r="H191" s="80" t="s">
        <v>450</v>
      </c>
      <c r="J191" s="125"/>
    </row>
    <row r="192" spans="1:10" ht="39" hidden="1">
      <c r="A192" s="77"/>
      <c r="B192" s="78" t="s">
        <v>981</v>
      </c>
      <c r="C192" s="88" t="s">
        <v>1008</v>
      </c>
      <c r="D192" s="88" t="s">
        <v>1009</v>
      </c>
      <c r="E192" s="86" t="s">
        <v>618</v>
      </c>
      <c r="F192" s="86" t="s">
        <v>618</v>
      </c>
      <c r="G192" s="113" t="s">
        <v>1781</v>
      </c>
      <c r="H192" s="80" t="s">
        <v>450</v>
      </c>
      <c r="J192" s="125"/>
    </row>
    <row r="193" spans="1:10" ht="39" hidden="1">
      <c r="A193" s="77"/>
      <c r="B193" s="78" t="s">
        <v>1010</v>
      </c>
      <c r="C193" s="88" t="s">
        <v>262</v>
      </c>
      <c r="D193" s="88" t="s">
        <v>1011</v>
      </c>
      <c r="E193" s="86" t="s">
        <v>853</v>
      </c>
      <c r="F193" s="86" t="s">
        <v>1012</v>
      </c>
      <c r="G193" s="113" t="s">
        <v>1013</v>
      </c>
      <c r="H193" s="80" t="s">
        <v>445</v>
      </c>
      <c r="J193" s="125"/>
    </row>
    <row r="194" spans="1:10" ht="14.5" hidden="1">
      <c r="A194" s="77"/>
      <c r="B194" s="78" t="s">
        <v>1010</v>
      </c>
      <c r="C194" s="88" t="s">
        <v>262</v>
      </c>
      <c r="D194" s="88" t="s">
        <v>1014</v>
      </c>
      <c r="E194" s="86" t="s">
        <v>1015</v>
      </c>
      <c r="F194" s="86"/>
      <c r="G194" s="85"/>
      <c r="H194" s="80" t="s">
        <v>650</v>
      </c>
      <c r="J194" s="125"/>
    </row>
    <row r="195" spans="1:10" ht="65" hidden="1">
      <c r="A195" s="77"/>
      <c r="B195" s="78" t="s">
        <v>1010</v>
      </c>
      <c r="C195" s="88" t="s">
        <v>1016</v>
      </c>
      <c r="D195" s="88" t="s">
        <v>1017</v>
      </c>
      <c r="E195" s="86" t="s">
        <v>1018</v>
      </c>
      <c r="F195" s="86" t="s">
        <v>1019</v>
      </c>
      <c r="G195" s="113" t="s">
        <v>1020</v>
      </c>
      <c r="H195" s="80" t="s">
        <v>450</v>
      </c>
      <c r="J195" s="125"/>
    </row>
    <row r="196" spans="1:10" ht="39" hidden="1">
      <c r="A196" s="77"/>
      <c r="B196" s="78" t="s">
        <v>1010</v>
      </c>
      <c r="C196" s="88" t="s">
        <v>1021</v>
      </c>
      <c r="D196" s="88" t="s">
        <v>1022</v>
      </c>
      <c r="E196" s="86" t="s">
        <v>761</v>
      </c>
      <c r="F196" s="86" t="s">
        <v>1023</v>
      </c>
      <c r="G196" s="113" t="s">
        <v>1024</v>
      </c>
      <c r="H196" s="80" t="s">
        <v>450</v>
      </c>
      <c r="J196" s="125"/>
    </row>
    <row r="197" spans="1:10" ht="39" hidden="1">
      <c r="A197" s="77"/>
      <c r="B197" s="78" t="s">
        <v>1010</v>
      </c>
      <c r="C197" s="88" t="s">
        <v>1025</v>
      </c>
      <c r="D197" s="88" t="s">
        <v>1026</v>
      </c>
      <c r="E197" s="86" t="s">
        <v>479</v>
      </c>
      <c r="F197" s="86"/>
      <c r="G197" s="113" t="s">
        <v>1027</v>
      </c>
      <c r="H197" s="80" t="s">
        <v>546</v>
      </c>
      <c r="J197" s="125"/>
    </row>
    <row r="198" spans="1:10" ht="39" hidden="1">
      <c r="A198" s="77"/>
      <c r="B198" s="78" t="s">
        <v>1028</v>
      </c>
      <c r="C198" s="88" t="s">
        <v>1029</v>
      </c>
      <c r="D198" s="88" t="s">
        <v>1030</v>
      </c>
      <c r="E198" s="86" t="s">
        <v>1031</v>
      </c>
      <c r="F198" s="86"/>
      <c r="G198" s="113" t="s">
        <v>1782</v>
      </c>
      <c r="H198" s="80" t="s">
        <v>445</v>
      </c>
      <c r="J198" s="125"/>
    </row>
    <row r="199" spans="1:10" ht="58" hidden="1" customHeight="1">
      <c r="A199" s="77"/>
      <c r="B199" s="78" t="s">
        <v>1028</v>
      </c>
      <c r="C199" s="88" t="s">
        <v>1032</v>
      </c>
      <c r="D199" s="88" t="s">
        <v>1033</v>
      </c>
      <c r="E199" s="86" t="s">
        <v>561</v>
      </c>
      <c r="F199" s="86"/>
      <c r="G199" s="113" t="s">
        <v>1783</v>
      </c>
      <c r="H199" s="80" t="s">
        <v>450</v>
      </c>
      <c r="J199" s="125"/>
    </row>
    <row r="200" spans="1:10" ht="58" hidden="1" customHeight="1">
      <c r="A200" s="77"/>
      <c r="B200" s="78" t="s">
        <v>1028</v>
      </c>
      <c r="C200" s="88" t="s">
        <v>1034</v>
      </c>
      <c r="D200" s="88" t="s">
        <v>1035</v>
      </c>
      <c r="E200" s="86" t="s">
        <v>887</v>
      </c>
      <c r="F200" s="100"/>
      <c r="G200" s="113" t="s">
        <v>1784</v>
      </c>
      <c r="H200" s="80" t="s">
        <v>450</v>
      </c>
      <c r="J200" s="125"/>
    </row>
    <row r="201" spans="1:10" ht="58" hidden="1" customHeight="1">
      <c r="A201" s="77"/>
      <c r="B201" s="78" t="s">
        <v>1028</v>
      </c>
      <c r="C201" s="88" t="s">
        <v>1036</v>
      </c>
      <c r="D201" s="88" t="s">
        <v>1037</v>
      </c>
      <c r="E201" s="86" t="s">
        <v>1038</v>
      </c>
      <c r="F201" s="86" t="s">
        <v>991</v>
      </c>
      <c r="G201" s="136" t="s">
        <v>1785</v>
      </c>
      <c r="H201" s="80" t="s">
        <v>450</v>
      </c>
      <c r="J201" s="125"/>
    </row>
    <row r="202" spans="1:10" ht="58" hidden="1" customHeight="1">
      <c r="A202" s="77"/>
      <c r="B202" s="78" t="s">
        <v>1028</v>
      </c>
      <c r="C202" s="86" t="s">
        <v>1039</v>
      </c>
      <c r="D202" s="86" t="s">
        <v>1040</v>
      </c>
      <c r="E202" s="86" t="s">
        <v>655</v>
      </c>
      <c r="F202" s="87" t="s">
        <v>861</v>
      </c>
      <c r="G202" s="134" t="s">
        <v>1786</v>
      </c>
      <c r="H202" s="80" t="s">
        <v>450</v>
      </c>
      <c r="J202" s="125"/>
    </row>
    <row r="203" spans="1:10" ht="58" hidden="1" customHeight="1">
      <c r="A203" s="77"/>
      <c r="B203" s="78" t="s">
        <v>1028</v>
      </c>
      <c r="C203" s="86" t="s">
        <v>1041</v>
      </c>
      <c r="D203" s="86" t="s">
        <v>1042</v>
      </c>
      <c r="E203" s="86" t="s">
        <v>1043</v>
      </c>
      <c r="F203" s="87"/>
      <c r="G203" s="140" t="s">
        <v>1044</v>
      </c>
      <c r="H203" s="80" t="s">
        <v>450</v>
      </c>
      <c r="J203" s="125"/>
    </row>
    <row r="204" spans="1:10" ht="58" hidden="1" customHeight="1">
      <c r="A204" s="77"/>
      <c r="B204" s="78" t="s">
        <v>1028</v>
      </c>
      <c r="C204" s="86" t="s">
        <v>1045</v>
      </c>
      <c r="D204" s="86" t="s">
        <v>1046</v>
      </c>
      <c r="E204" s="86" t="s">
        <v>544</v>
      </c>
      <c r="F204" s="87"/>
      <c r="G204" s="141" t="s">
        <v>1047</v>
      </c>
      <c r="H204" s="80" t="s">
        <v>450</v>
      </c>
      <c r="J204" s="125"/>
    </row>
    <row r="205" spans="1:10" ht="58" hidden="1" customHeight="1">
      <c r="A205" s="77"/>
      <c r="B205" s="78" t="s">
        <v>1028</v>
      </c>
      <c r="C205" s="86" t="s">
        <v>1048</v>
      </c>
      <c r="D205" s="86" t="s">
        <v>1049</v>
      </c>
      <c r="E205" s="86" t="s">
        <v>1050</v>
      </c>
      <c r="F205" s="87" t="s">
        <v>1051</v>
      </c>
      <c r="G205" s="141" t="s">
        <v>1787</v>
      </c>
      <c r="H205" s="80" t="s">
        <v>450</v>
      </c>
      <c r="J205" s="125"/>
    </row>
    <row r="206" spans="1:10" ht="58" hidden="1" customHeight="1">
      <c r="A206" s="77"/>
      <c r="B206" s="78" t="s">
        <v>1028</v>
      </c>
      <c r="C206" s="86" t="s">
        <v>1052</v>
      </c>
      <c r="D206" s="86" t="s">
        <v>1053</v>
      </c>
      <c r="E206" s="86" t="s">
        <v>887</v>
      </c>
      <c r="F206" s="87"/>
      <c r="G206" s="141" t="s">
        <v>1788</v>
      </c>
      <c r="H206" s="80" t="s">
        <v>450</v>
      </c>
      <c r="J206" s="125"/>
    </row>
    <row r="207" spans="1:10" ht="58" hidden="1" customHeight="1">
      <c r="A207" s="77"/>
      <c r="B207" s="78" t="s">
        <v>1028</v>
      </c>
      <c r="C207" s="86" t="s">
        <v>1054</v>
      </c>
      <c r="D207" s="86" t="s">
        <v>1055</v>
      </c>
      <c r="E207" s="86" t="s">
        <v>1056</v>
      </c>
      <c r="F207" s="87" t="s">
        <v>1057</v>
      </c>
      <c r="G207" s="113" t="s">
        <v>1058</v>
      </c>
      <c r="H207" s="80" t="s">
        <v>450</v>
      </c>
      <c r="J207" s="125"/>
    </row>
    <row r="208" spans="1:10" ht="58" hidden="1" customHeight="1">
      <c r="A208" s="77"/>
      <c r="B208" s="78" t="s">
        <v>1028</v>
      </c>
      <c r="C208" s="86" t="s">
        <v>1059</v>
      </c>
      <c r="D208" s="86" t="s">
        <v>1060</v>
      </c>
      <c r="E208" s="86" t="s">
        <v>1061</v>
      </c>
      <c r="F208" s="87" t="s">
        <v>1062</v>
      </c>
      <c r="G208" s="113" t="s">
        <v>1789</v>
      </c>
      <c r="H208" s="80" t="s">
        <v>450</v>
      </c>
      <c r="J208" s="125"/>
    </row>
    <row r="209" spans="1:10" ht="58" hidden="1" customHeight="1">
      <c r="A209" s="77"/>
      <c r="B209" s="78" t="s">
        <v>1063</v>
      </c>
      <c r="C209" s="86" t="s">
        <v>1064</v>
      </c>
      <c r="D209" s="86" t="s">
        <v>1065</v>
      </c>
      <c r="E209" s="86" t="s">
        <v>1066</v>
      </c>
      <c r="F209" s="87" t="s">
        <v>1067</v>
      </c>
      <c r="G209" s="138" t="s">
        <v>1790</v>
      </c>
      <c r="H209" s="80" t="s">
        <v>450</v>
      </c>
      <c r="J209" s="125"/>
    </row>
    <row r="210" spans="1:10" ht="58" hidden="1" customHeight="1">
      <c r="A210" s="77"/>
      <c r="B210" s="78" t="s">
        <v>1063</v>
      </c>
      <c r="C210" s="86" t="s">
        <v>1064</v>
      </c>
      <c r="D210" s="86" t="s">
        <v>1068</v>
      </c>
      <c r="E210" s="86" t="s">
        <v>1069</v>
      </c>
      <c r="F210" s="87" t="s">
        <v>947</v>
      </c>
      <c r="G210" s="142" t="s">
        <v>1070</v>
      </c>
      <c r="H210" s="80" t="s">
        <v>450</v>
      </c>
      <c r="J210" s="125"/>
    </row>
    <row r="211" spans="1:10" ht="58" hidden="1" customHeight="1">
      <c r="A211" s="77"/>
      <c r="B211" s="78" t="s">
        <v>1063</v>
      </c>
      <c r="C211" s="86" t="s">
        <v>1071</v>
      </c>
      <c r="D211" s="86" t="s">
        <v>1072</v>
      </c>
      <c r="E211" s="86" t="s">
        <v>730</v>
      </c>
      <c r="F211" s="87"/>
      <c r="G211" s="143" t="s">
        <v>1073</v>
      </c>
      <c r="H211" s="80" t="s">
        <v>450</v>
      </c>
      <c r="J211" s="125"/>
    </row>
    <row r="212" spans="1:10" ht="58" hidden="1" customHeight="1">
      <c r="A212" s="77"/>
      <c r="B212" s="78" t="s">
        <v>1063</v>
      </c>
      <c r="C212" s="86" t="s">
        <v>1074</v>
      </c>
      <c r="D212" s="86" t="s">
        <v>1075</v>
      </c>
      <c r="E212" s="86" t="s">
        <v>622</v>
      </c>
      <c r="F212" s="87" t="s">
        <v>1076</v>
      </c>
      <c r="G212" s="113" t="s">
        <v>1791</v>
      </c>
      <c r="H212" s="80" t="s">
        <v>450</v>
      </c>
      <c r="J212" s="125"/>
    </row>
    <row r="213" spans="1:10" ht="58" hidden="1" customHeight="1">
      <c r="A213" s="77"/>
      <c r="B213" s="78" t="s">
        <v>1063</v>
      </c>
      <c r="C213" s="86" t="s">
        <v>1077</v>
      </c>
      <c r="D213" s="86" t="s">
        <v>1078</v>
      </c>
      <c r="E213" s="86" t="s">
        <v>1079</v>
      </c>
      <c r="F213" s="87" t="s">
        <v>1080</v>
      </c>
      <c r="G213" s="113" t="s">
        <v>1792</v>
      </c>
      <c r="H213" s="80" t="s">
        <v>450</v>
      </c>
      <c r="J213" s="125"/>
    </row>
    <row r="214" spans="1:10" ht="58" hidden="1" customHeight="1">
      <c r="A214" s="77"/>
      <c r="B214" s="78" t="s">
        <v>1063</v>
      </c>
      <c r="C214" s="86" t="s">
        <v>1081</v>
      </c>
      <c r="D214" s="86" t="s">
        <v>1082</v>
      </c>
      <c r="E214" s="100" t="s">
        <v>1083</v>
      </c>
      <c r="F214" s="87"/>
      <c r="G214" s="113" t="s">
        <v>1084</v>
      </c>
      <c r="H214" s="80" t="s">
        <v>450</v>
      </c>
      <c r="J214" s="125"/>
    </row>
    <row r="215" spans="1:10" ht="58" hidden="1" customHeight="1">
      <c r="A215" s="77"/>
      <c r="B215" s="78" t="s">
        <v>1063</v>
      </c>
      <c r="C215" s="86" t="s">
        <v>1085</v>
      </c>
      <c r="D215" s="86" t="s">
        <v>1086</v>
      </c>
      <c r="E215" s="86" t="s">
        <v>1087</v>
      </c>
      <c r="F215" s="87" t="s">
        <v>1088</v>
      </c>
      <c r="G215" s="113" t="s">
        <v>1793</v>
      </c>
      <c r="H215" s="80" t="s">
        <v>450</v>
      </c>
      <c r="J215" s="125"/>
    </row>
    <row r="216" spans="1:10" ht="58" hidden="1" customHeight="1">
      <c r="A216" s="77"/>
      <c r="B216" s="78" t="s">
        <v>1063</v>
      </c>
      <c r="C216" s="86" t="s">
        <v>1089</v>
      </c>
      <c r="D216" s="86" t="s">
        <v>1090</v>
      </c>
      <c r="E216" s="86" t="s">
        <v>781</v>
      </c>
      <c r="F216" s="87" t="s">
        <v>1043</v>
      </c>
      <c r="G216" s="113" t="s">
        <v>1794</v>
      </c>
      <c r="H216" s="80" t="s">
        <v>450</v>
      </c>
      <c r="J216" s="125"/>
    </row>
    <row r="217" spans="1:10" ht="77" hidden="1" customHeight="1">
      <c r="A217" s="77"/>
      <c r="B217" s="78" t="s">
        <v>1063</v>
      </c>
      <c r="C217" s="86" t="s">
        <v>1091</v>
      </c>
      <c r="D217" s="86" t="s">
        <v>1092</v>
      </c>
      <c r="E217" s="86" t="s">
        <v>853</v>
      </c>
      <c r="F217" s="87" t="s">
        <v>1057</v>
      </c>
      <c r="G217" s="136" t="s">
        <v>1795</v>
      </c>
      <c r="H217" s="80" t="s">
        <v>450</v>
      </c>
      <c r="J217" s="125"/>
    </row>
    <row r="218" spans="1:10" ht="58" hidden="1" customHeight="1">
      <c r="A218" s="77"/>
      <c r="B218" s="78" t="s">
        <v>1063</v>
      </c>
      <c r="C218" s="86" t="s">
        <v>1093</v>
      </c>
      <c r="D218" s="86" t="s">
        <v>1094</v>
      </c>
      <c r="E218" s="86" t="s">
        <v>936</v>
      </c>
      <c r="F218" s="87" t="s">
        <v>1095</v>
      </c>
      <c r="G218" s="134" t="s">
        <v>1796</v>
      </c>
      <c r="H218" s="80" t="s">
        <v>450</v>
      </c>
      <c r="J218" s="125"/>
    </row>
    <row r="219" spans="1:10" ht="58" hidden="1" customHeight="1">
      <c r="A219" s="77"/>
      <c r="B219" s="78" t="s">
        <v>1063</v>
      </c>
      <c r="C219" s="86" t="s">
        <v>1096</v>
      </c>
      <c r="D219" s="86" t="s">
        <v>1097</v>
      </c>
      <c r="E219" s="86" t="s">
        <v>1079</v>
      </c>
      <c r="F219" s="87" t="s">
        <v>822</v>
      </c>
      <c r="G219" s="134" t="s">
        <v>1797</v>
      </c>
      <c r="H219" s="80" t="s">
        <v>450</v>
      </c>
      <c r="J219" s="125"/>
    </row>
    <row r="220" spans="1:10" ht="58" hidden="1" customHeight="1">
      <c r="A220" s="77"/>
      <c r="B220" s="78" t="s">
        <v>1063</v>
      </c>
      <c r="C220" s="86" t="s">
        <v>1096</v>
      </c>
      <c r="D220" s="86" t="s">
        <v>1098</v>
      </c>
      <c r="E220" s="86" t="s">
        <v>1099</v>
      </c>
      <c r="F220" s="87" t="s">
        <v>1100</v>
      </c>
      <c r="G220" s="135" t="s">
        <v>1798</v>
      </c>
      <c r="H220" s="80" t="s">
        <v>450</v>
      </c>
      <c r="J220" s="125"/>
    </row>
    <row r="221" spans="1:10" ht="58" hidden="1" customHeight="1">
      <c r="A221" s="77"/>
      <c r="B221" s="78" t="s">
        <v>1063</v>
      </c>
      <c r="C221" s="86" t="s">
        <v>1101</v>
      </c>
      <c r="D221" s="86" t="s">
        <v>1102</v>
      </c>
      <c r="E221" s="86" t="s">
        <v>1103</v>
      </c>
      <c r="F221" s="87" t="s">
        <v>1083</v>
      </c>
      <c r="G221" s="142" t="s">
        <v>1104</v>
      </c>
      <c r="H221" s="80" t="s">
        <v>450</v>
      </c>
      <c r="J221" s="125"/>
    </row>
    <row r="222" spans="1:10" ht="58" hidden="1" customHeight="1">
      <c r="A222" s="77"/>
      <c r="B222" s="78" t="s">
        <v>1063</v>
      </c>
      <c r="C222" s="86" t="s">
        <v>1101</v>
      </c>
      <c r="D222" s="86" t="s">
        <v>1105</v>
      </c>
      <c r="E222" s="86" t="s">
        <v>1106</v>
      </c>
      <c r="F222" s="87" t="s">
        <v>1107</v>
      </c>
      <c r="G222" s="144" t="s">
        <v>1104</v>
      </c>
      <c r="H222" s="80" t="s">
        <v>546</v>
      </c>
      <c r="J222" s="125"/>
    </row>
    <row r="223" spans="1:10" ht="76" hidden="1" customHeight="1">
      <c r="A223" s="77"/>
      <c r="B223" s="78" t="s">
        <v>1063</v>
      </c>
      <c r="C223" s="86" t="s">
        <v>1108</v>
      </c>
      <c r="D223" s="86" t="s">
        <v>1109</v>
      </c>
      <c r="E223" s="86" t="s">
        <v>1110</v>
      </c>
      <c r="F223" s="87" t="s">
        <v>1111</v>
      </c>
      <c r="G223" s="134" t="s">
        <v>1799</v>
      </c>
      <c r="H223" s="80" t="s">
        <v>450</v>
      </c>
      <c r="J223" s="125"/>
    </row>
    <row r="224" spans="1:10" ht="58" hidden="1" customHeight="1">
      <c r="A224" s="77"/>
      <c r="B224" s="78" t="s">
        <v>1063</v>
      </c>
      <c r="C224" s="86" t="s">
        <v>1112</v>
      </c>
      <c r="D224" s="86" t="s">
        <v>1113</v>
      </c>
      <c r="E224" s="86" t="s">
        <v>1114</v>
      </c>
      <c r="F224" s="87"/>
      <c r="G224" s="134" t="s">
        <v>1800</v>
      </c>
      <c r="H224" s="80" t="s">
        <v>450</v>
      </c>
      <c r="J224" s="125"/>
    </row>
    <row r="225" spans="1:10" ht="58" hidden="1" customHeight="1">
      <c r="A225" s="77"/>
      <c r="B225" s="78" t="s">
        <v>1063</v>
      </c>
      <c r="C225" s="86" t="s">
        <v>1115</v>
      </c>
      <c r="D225" s="86" t="s">
        <v>1116</v>
      </c>
      <c r="E225" s="86" t="s">
        <v>1117</v>
      </c>
      <c r="F225" s="87" t="s">
        <v>644</v>
      </c>
      <c r="G225" s="134" t="s">
        <v>1118</v>
      </c>
      <c r="H225" s="80" t="s">
        <v>450</v>
      </c>
      <c r="J225" s="125"/>
    </row>
    <row r="226" spans="1:10" ht="58" hidden="1" customHeight="1">
      <c r="A226" s="77"/>
      <c r="B226" s="78" t="s">
        <v>1063</v>
      </c>
      <c r="C226" s="86" t="s">
        <v>1119</v>
      </c>
      <c r="D226" s="86" t="s">
        <v>1120</v>
      </c>
      <c r="E226" s="86" t="s">
        <v>1121</v>
      </c>
      <c r="F226" s="87" t="s">
        <v>1122</v>
      </c>
      <c r="G226" s="134" t="s">
        <v>1801</v>
      </c>
      <c r="H226" s="80" t="s">
        <v>450</v>
      </c>
      <c r="J226" s="125"/>
    </row>
    <row r="227" spans="1:10" ht="58" hidden="1" customHeight="1">
      <c r="A227" s="77"/>
      <c r="B227" s="78" t="s">
        <v>1063</v>
      </c>
      <c r="C227" s="86" t="s">
        <v>1123</v>
      </c>
      <c r="D227" s="86" t="s">
        <v>1124</v>
      </c>
      <c r="E227" s="86" t="s">
        <v>1043</v>
      </c>
      <c r="F227" s="87"/>
      <c r="G227" s="134" t="s">
        <v>1802</v>
      </c>
      <c r="H227" s="80" t="s">
        <v>450</v>
      </c>
      <c r="J227" s="125"/>
    </row>
    <row r="228" spans="1:10" ht="58" hidden="1" customHeight="1">
      <c r="A228" s="77"/>
      <c r="B228" s="78" t="s">
        <v>1063</v>
      </c>
      <c r="C228" s="86" t="s">
        <v>1125</v>
      </c>
      <c r="D228" s="86" t="s">
        <v>1126</v>
      </c>
      <c r="E228" s="86" t="s">
        <v>962</v>
      </c>
      <c r="F228" s="87" t="s">
        <v>1127</v>
      </c>
      <c r="G228" s="134" t="s">
        <v>1803</v>
      </c>
      <c r="H228" s="80" t="s">
        <v>450</v>
      </c>
      <c r="J228" s="125"/>
    </row>
    <row r="229" spans="1:10" ht="58" hidden="1" customHeight="1">
      <c r="A229" s="77"/>
      <c r="B229" s="78" t="s">
        <v>1063</v>
      </c>
      <c r="C229" s="86" t="s">
        <v>1128</v>
      </c>
      <c r="D229" s="86" t="s">
        <v>1129</v>
      </c>
      <c r="E229" s="86" t="s">
        <v>1130</v>
      </c>
      <c r="F229" s="87" t="s">
        <v>1131</v>
      </c>
      <c r="G229" s="134" t="s">
        <v>1804</v>
      </c>
      <c r="H229" s="80" t="s">
        <v>450</v>
      </c>
      <c r="J229" s="125"/>
    </row>
    <row r="230" spans="1:10" ht="73.5" hidden="1" customHeight="1">
      <c r="A230" s="77"/>
      <c r="B230" s="78" t="s">
        <v>1063</v>
      </c>
      <c r="C230" s="86" t="s">
        <v>1128</v>
      </c>
      <c r="D230" s="86" t="s">
        <v>1132</v>
      </c>
      <c r="E230" s="86" t="s">
        <v>1133</v>
      </c>
      <c r="F230" s="87"/>
      <c r="G230" s="134" t="s">
        <v>1805</v>
      </c>
      <c r="H230" s="80" t="s">
        <v>450</v>
      </c>
      <c r="J230" s="125"/>
    </row>
    <row r="231" spans="1:10" ht="58" hidden="1" customHeight="1">
      <c r="A231" s="77"/>
      <c r="B231" s="78" t="s">
        <v>1063</v>
      </c>
      <c r="C231" s="86" t="s">
        <v>1134</v>
      </c>
      <c r="D231" s="86" t="s">
        <v>1135</v>
      </c>
      <c r="E231" s="86" t="s">
        <v>494</v>
      </c>
      <c r="F231" s="87"/>
      <c r="G231" s="134" t="s">
        <v>1806</v>
      </c>
      <c r="H231" s="80" t="s">
        <v>450</v>
      </c>
      <c r="J231" s="125"/>
    </row>
    <row r="232" spans="1:10" ht="58" hidden="1" customHeight="1">
      <c r="A232" s="77"/>
      <c r="B232" s="78" t="s">
        <v>1063</v>
      </c>
      <c r="C232" s="86" t="s">
        <v>1136</v>
      </c>
      <c r="D232" s="86" t="s">
        <v>1137</v>
      </c>
      <c r="E232" s="86" t="s">
        <v>1138</v>
      </c>
      <c r="F232" s="86" t="s">
        <v>1139</v>
      </c>
      <c r="G232" s="134" t="s">
        <v>1140</v>
      </c>
      <c r="H232" s="80" t="s">
        <v>450</v>
      </c>
      <c r="J232" s="125"/>
    </row>
    <row r="233" spans="1:10" ht="58" hidden="1" customHeight="1">
      <c r="A233" s="77"/>
      <c r="B233" s="78" t="s">
        <v>1063</v>
      </c>
      <c r="C233" s="86" t="s">
        <v>1141</v>
      </c>
      <c r="D233" s="86" t="s">
        <v>1142</v>
      </c>
      <c r="E233" s="86" t="s">
        <v>896</v>
      </c>
      <c r="F233" s="87" t="s">
        <v>1143</v>
      </c>
      <c r="G233" s="96"/>
      <c r="H233" s="80" t="s">
        <v>450</v>
      </c>
      <c r="J233" s="125"/>
    </row>
    <row r="234" spans="1:10" ht="58" hidden="1" customHeight="1">
      <c r="A234" s="77"/>
      <c r="B234" s="78" t="s">
        <v>1063</v>
      </c>
      <c r="C234" s="86" t="s">
        <v>1144</v>
      </c>
      <c r="D234" s="86" t="s">
        <v>1145</v>
      </c>
      <c r="E234" s="86" t="s">
        <v>937</v>
      </c>
      <c r="F234" s="87"/>
      <c r="G234" s="134" t="s">
        <v>1807</v>
      </c>
      <c r="H234" s="80" t="s">
        <v>450</v>
      </c>
      <c r="J234" s="125"/>
    </row>
    <row r="235" spans="1:10" ht="58" hidden="1" customHeight="1">
      <c r="A235" s="77"/>
      <c r="B235" s="78" t="s">
        <v>1063</v>
      </c>
      <c r="C235" s="86" t="s">
        <v>1146</v>
      </c>
      <c r="D235" s="86" t="s">
        <v>1147</v>
      </c>
      <c r="E235" s="86" t="s">
        <v>1031</v>
      </c>
      <c r="F235" s="87"/>
      <c r="G235" s="134" t="s">
        <v>1808</v>
      </c>
      <c r="H235" s="80" t="s">
        <v>450</v>
      </c>
      <c r="J235" s="125"/>
    </row>
    <row r="236" spans="1:10" ht="58" hidden="1" customHeight="1">
      <c r="A236" s="77"/>
      <c r="B236" s="78" t="s">
        <v>1063</v>
      </c>
      <c r="C236" s="86" t="s">
        <v>1148</v>
      </c>
      <c r="D236" s="86" t="s">
        <v>1149</v>
      </c>
      <c r="E236" s="86" t="s">
        <v>962</v>
      </c>
      <c r="F236" s="87" t="s">
        <v>937</v>
      </c>
      <c r="G236" s="134" t="s">
        <v>1809</v>
      </c>
      <c r="H236" s="80" t="s">
        <v>450</v>
      </c>
      <c r="J236" s="125"/>
    </row>
    <row r="237" spans="1:10" ht="58" hidden="1" customHeight="1">
      <c r="A237" s="77"/>
      <c r="B237" s="78" t="s">
        <v>1063</v>
      </c>
      <c r="C237" s="86" t="s">
        <v>1150</v>
      </c>
      <c r="D237" s="86" t="s">
        <v>1151</v>
      </c>
      <c r="E237" s="86" t="s">
        <v>1114</v>
      </c>
      <c r="F237" s="87" t="s">
        <v>1152</v>
      </c>
      <c r="G237" s="134" t="s">
        <v>1810</v>
      </c>
      <c r="H237" s="80" t="s">
        <v>450</v>
      </c>
      <c r="J237" s="125"/>
    </row>
    <row r="238" spans="1:10" ht="58" hidden="1" customHeight="1">
      <c r="A238" s="77"/>
      <c r="B238" s="78" t="s">
        <v>1063</v>
      </c>
      <c r="C238" s="86" t="s">
        <v>1153</v>
      </c>
      <c r="D238" s="86" t="s">
        <v>1154</v>
      </c>
      <c r="E238" s="86" t="s">
        <v>1155</v>
      </c>
      <c r="F238" s="87" t="s">
        <v>1156</v>
      </c>
      <c r="G238" s="134" t="s">
        <v>1811</v>
      </c>
      <c r="H238" s="80" t="s">
        <v>450</v>
      </c>
      <c r="J238" s="125"/>
    </row>
    <row r="239" spans="1:10" ht="58" hidden="1" customHeight="1">
      <c r="A239" s="77"/>
      <c r="B239" s="78" t="s">
        <v>1063</v>
      </c>
      <c r="C239" s="86" t="s">
        <v>1157</v>
      </c>
      <c r="D239" s="86" t="s">
        <v>1158</v>
      </c>
      <c r="E239" s="86" t="s">
        <v>1062</v>
      </c>
      <c r="F239" s="87" t="s">
        <v>581</v>
      </c>
      <c r="G239" s="134" t="s">
        <v>1812</v>
      </c>
      <c r="H239" s="80" t="s">
        <v>450</v>
      </c>
      <c r="J239" s="125"/>
    </row>
    <row r="240" spans="1:10" ht="58" hidden="1" customHeight="1">
      <c r="A240" s="77"/>
      <c r="B240" s="78" t="s">
        <v>1063</v>
      </c>
      <c r="C240" s="86" t="s">
        <v>1159</v>
      </c>
      <c r="D240" s="86" t="s">
        <v>1160</v>
      </c>
      <c r="E240" s="86" t="s">
        <v>1161</v>
      </c>
      <c r="F240" s="87" t="s">
        <v>1162</v>
      </c>
      <c r="G240" s="134" t="s">
        <v>1163</v>
      </c>
      <c r="H240" s="80" t="s">
        <v>546</v>
      </c>
      <c r="J240" s="125"/>
    </row>
    <row r="241" spans="1:10" ht="58" hidden="1" customHeight="1">
      <c r="A241" s="77"/>
      <c r="B241" s="78" t="s">
        <v>1063</v>
      </c>
      <c r="C241" s="86" t="s">
        <v>1164</v>
      </c>
      <c r="D241" s="86" t="s">
        <v>1165</v>
      </c>
      <c r="E241" s="86" t="s">
        <v>1166</v>
      </c>
      <c r="F241" s="87" t="s">
        <v>627</v>
      </c>
      <c r="G241" s="111" t="s">
        <v>1813</v>
      </c>
      <c r="H241" s="80" t="s">
        <v>450</v>
      </c>
      <c r="J241" s="125"/>
    </row>
    <row r="242" spans="1:10" ht="58" hidden="1" customHeight="1">
      <c r="A242" s="77"/>
      <c r="B242" s="78" t="s">
        <v>1063</v>
      </c>
      <c r="C242" s="86" t="s">
        <v>1167</v>
      </c>
      <c r="D242" s="86" t="s">
        <v>1168</v>
      </c>
      <c r="E242" s="86" t="s">
        <v>585</v>
      </c>
      <c r="F242" s="87" t="s">
        <v>1169</v>
      </c>
      <c r="G242" s="111" t="s">
        <v>1814</v>
      </c>
      <c r="H242" s="80" t="s">
        <v>450</v>
      </c>
      <c r="J242" s="125"/>
    </row>
    <row r="243" spans="1:10" ht="71" hidden="1" customHeight="1">
      <c r="A243" s="77"/>
      <c r="B243" s="78" t="s">
        <v>1063</v>
      </c>
      <c r="C243" s="86" t="s">
        <v>1170</v>
      </c>
      <c r="D243" s="86" t="s">
        <v>1171</v>
      </c>
      <c r="E243" s="86" t="s">
        <v>1172</v>
      </c>
      <c r="F243" s="87" t="s">
        <v>822</v>
      </c>
      <c r="G243" s="134" t="s">
        <v>1815</v>
      </c>
      <c r="H243" s="80" t="s">
        <v>450</v>
      </c>
      <c r="J243" s="125"/>
    </row>
    <row r="244" spans="1:10" ht="58" hidden="1" customHeight="1">
      <c r="A244" s="77"/>
      <c r="B244" s="78" t="s">
        <v>1063</v>
      </c>
      <c r="C244" s="86" t="s">
        <v>1173</v>
      </c>
      <c r="D244" s="86" t="s">
        <v>1174</v>
      </c>
      <c r="E244" s="86" t="s">
        <v>1175</v>
      </c>
      <c r="F244" s="87" t="s">
        <v>1176</v>
      </c>
      <c r="G244" s="134" t="s">
        <v>1816</v>
      </c>
      <c r="H244" s="80" t="s">
        <v>450</v>
      </c>
      <c r="J244" s="125"/>
    </row>
    <row r="245" spans="1:10" ht="58" hidden="1" customHeight="1">
      <c r="A245" s="77"/>
      <c r="B245" s="78" t="s">
        <v>1063</v>
      </c>
      <c r="C245" s="86" t="s">
        <v>1177</v>
      </c>
      <c r="D245" s="86" t="s">
        <v>1178</v>
      </c>
      <c r="E245" s="86" t="s">
        <v>1179</v>
      </c>
      <c r="F245" s="87" t="s">
        <v>1180</v>
      </c>
      <c r="G245" s="134" t="s">
        <v>1817</v>
      </c>
      <c r="H245" s="80" t="s">
        <v>450</v>
      </c>
      <c r="J245" s="125"/>
    </row>
    <row r="246" spans="1:10" ht="58" hidden="1" customHeight="1">
      <c r="A246" s="77"/>
      <c r="B246" s="78" t="s">
        <v>1063</v>
      </c>
      <c r="C246" s="86" t="s">
        <v>1181</v>
      </c>
      <c r="D246" s="86" t="s">
        <v>1182</v>
      </c>
      <c r="E246" s="86" t="s">
        <v>1183</v>
      </c>
      <c r="F246" s="87"/>
      <c r="G246" s="134" t="s">
        <v>1818</v>
      </c>
      <c r="H246" s="80" t="s">
        <v>450</v>
      </c>
      <c r="J246" s="125"/>
    </row>
    <row r="247" spans="1:10" ht="58" hidden="1" customHeight="1">
      <c r="A247" s="77"/>
      <c r="B247" s="78" t="s">
        <v>1063</v>
      </c>
      <c r="C247" s="86" t="s">
        <v>1181</v>
      </c>
      <c r="D247" s="86" t="s">
        <v>1184</v>
      </c>
      <c r="E247" s="86" t="s">
        <v>1185</v>
      </c>
      <c r="F247" s="87" t="s">
        <v>1186</v>
      </c>
      <c r="G247" s="134" t="s">
        <v>1819</v>
      </c>
      <c r="H247" s="80" t="s">
        <v>450</v>
      </c>
      <c r="J247" s="125"/>
    </row>
    <row r="248" spans="1:10" ht="58" hidden="1" customHeight="1">
      <c r="A248" s="77"/>
      <c r="B248" s="78" t="s">
        <v>1063</v>
      </c>
      <c r="C248" s="86" t="s">
        <v>1187</v>
      </c>
      <c r="D248" s="86" t="s">
        <v>1188</v>
      </c>
      <c r="E248" s="86" t="s">
        <v>1189</v>
      </c>
      <c r="F248" s="87"/>
      <c r="G248" s="134" t="s">
        <v>1820</v>
      </c>
      <c r="H248" s="80" t="s">
        <v>450</v>
      </c>
      <c r="J248" s="125"/>
    </row>
    <row r="249" spans="1:10" ht="58" hidden="1" customHeight="1">
      <c r="A249" s="77"/>
      <c r="B249" s="78" t="s">
        <v>1063</v>
      </c>
      <c r="C249" s="86" t="s">
        <v>1190</v>
      </c>
      <c r="D249" s="86" t="s">
        <v>1191</v>
      </c>
      <c r="E249" s="86" t="s">
        <v>1192</v>
      </c>
      <c r="F249" s="87"/>
      <c r="G249" s="134" t="s">
        <v>1193</v>
      </c>
      <c r="H249" s="80" t="s">
        <v>450</v>
      </c>
      <c r="J249" s="125"/>
    </row>
    <row r="250" spans="1:10" ht="58" hidden="1" customHeight="1">
      <c r="A250" s="77"/>
      <c r="B250" s="78" t="s">
        <v>1063</v>
      </c>
      <c r="C250" s="86" t="s">
        <v>1194</v>
      </c>
      <c r="D250" s="86" t="s">
        <v>1195</v>
      </c>
      <c r="E250" s="86" t="s">
        <v>1196</v>
      </c>
      <c r="F250" s="87" t="s">
        <v>1197</v>
      </c>
      <c r="G250" s="96"/>
      <c r="H250" s="80" t="s">
        <v>450</v>
      </c>
      <c r="J250" s="125"/>
    </row>
    <row r="251" spans="1:10" ht="58" hidden="1" customHeight="1">
      <c r="A251" s="77"/>
      <c r="B251" s="78" t="s">
        <v>1063</v>
      </c>
      <c r="C251" s="86" t="s">
        <v>1198</v>
      </c>
      <c r="D251" s="86" t="s">
        <v>1199</v>
      </c>
      <c r="E251" s="86" t="s">
        <v>761</v>
      </c>
      <c r="F251" s="87"/>
      <c r="G251" s="134" t="s">
        <v>1821</v>
      </c>
      <c r="H251" s="80" t="s">
        <v>450</v>
      </c>
      <c r="J251" s="125"/>
    </row>
    <row r="252" spans="1:10" ht="58" hidden="1" customHeight="1">
      <c r="A252" s="77"/>
      <c r="B252" s="78" t="s">
        <v>1063</v>
      </c>
      <c r="C252" s="86" t="s">
        <v>1200</v>
      </c>
      <c r="D252" s="86" t="s">
        <v>1201</v>
      </c>
      <c r="E252" s="86" t="s">
        <v>1202</v>
      </c>
      <c r="F252" s="87"/>
      <c r="G252" s="134" t="s">
        <v>1822</v>
      </c>
      <c r="H252" s="80" t="s">
        <v>450</v>
      </c>
      <c r="J252" s="125"/>
    </row>
    <row r="253" spans="1:10" ht="58" hidden="1" customHeight="1">
      <c r="A253" s="77"/>
      <c r="B253" s="78" t="s">
        <v>1063</v>
      </c>
      <c r="C253" s="86" t="s">
        <v>1203</v>
      </c>
      <c r="D253" s="86" t="s">
        <v>1204</v>
      </c>
      <c r="E253" s="86" t="s">
        <v>1205</v>
      </c>
      <c r="F253" s="87"/>
      <c r="G253" s="134" t="s">
        <v>1823</v>
      </c>
      <c r="H253" s="80" t="s">
        <v>450</v>
      </c>
      <c r="J253" s="125"/>
    </row>
    <row r="254" spans="1:10" ht="58" hidden="1" customHeight="1">
      <c r="A254" s="77"/>
      <c r="B254" s="78" t="s">
        <v>1063</v>
      </c>
      <c r="C254" s="86" t="s">
        <v>1206</v>
      </c>
      <c r="D254" s="86" t="s">
        <v>1207</v>
      </c>
      <c r="E254" s="86" t="s">
        <v>1043</v>
      </c>
      <c r="F254" s="87" t="s">
        <v>1100</v>
      </c>
      <c r="G254" s="134" t="s">
        <v>1824</v>
      </c>
      <c r="H254" s="80" t="s">
        <v>450</v>
      </c>
      <c r="J254" s="125"/>
    </row>
    <row r="255" spans="1:10" ht="58" hidden="1" customHeight="1">
      <c r="A255" s="77"/>
      <c r="B255" s="78" t="s">
        <v>1063</v>
      </c>
      <c r="C255" s="86" t="s">
        <v>1208</v>
      </c>
      <c r="D255" s="86" t="s">
        <v>1209</v>
      </c>
      <c r="E255" s="86" t="s">
        <v>1210</v>
      </c>
      <c r="F255" s="87" t="s">
        <v>1211</v>
      </c>
      <c r="G255" s="134" t="s">
        <v>1825</v>
      </c>
      <c r="H255" s="80" t="s">
        <v>450</v>
      </c>
      <c r="J255" s="125"/>
    </row>
    <row r="256" spans="1:10" ht="58" hidden="1" customHeight="1">
      <c r="A256" s="77"/>
      <c r="B256" s="78" t="s">
        <v>1063</v>
      </c>
      <c r="C256" s="86" t="s">
        <v>1212</v>
      </c>
      <c r="D256" s="86" t="s">
        <v>1213</v>
      </c>
      <c r="E256" s="86" t="s">
        <v>927</v>
      </c>
      <c r="F256" s="87"/>
      <c r="G256" s="134" t="s">
        <v>1826</v>
      </c>
      <c r="H256" s="80" t="s">
        <v>450</v>
      </c>
      <c r="J256" s="125"/>
    </row>
    <row r="257" spans="1:10" ht="58" hidden="1" customHeight="1">
      <c r="A257" s="77"/>
      <c r="B257" s="78" t="s">
        <v>1063</v>
      </c>
      <c r="C257" s="86" t="s">
        <v>1214</v>
      </c>
      <c r="D257" s="86" t="s">
        <v>1215</v>
      </c>
      <c r="E257" s="86" t="s">
        <v>1216</v>
      </c>
      <c r="F257" s="87" t="s">
        <v>1217</v>
      </c>
      <c r="G257" s="134" t="s">
        <v>1827</v>
      </c>
      <c r="H257" s="80" t="s">
        <v>450</v>
      </c>
      <c r="J257" s="125"/>
    </row>
    <row r="258" spans="1:10" ht="58" hidden="1" customHeight="1">
      <c r="A258" s="77"/>
      <c r="B258" s="78" t="s">
        <v>1063</v>
      </c>
      <c r="C258" s="86" t="s">
        <v>1218</v>
      </c>
      <c r="D258" s="86" t="s">
        <v>1219</v>
      </c>
      <c r="E258" s="86" t="s">
        <v>1220</v>
      </c>
      <c r="F258" s="87" t="s">
        <v>1221</v>
      </c>
      <c r="G258" s="134" t="s">
        <v>1828</v>
      </c>
      <c r="H258" s="80" t="s">
        <v>450</v>
      </c>
      <c r="J258" s="125"/>
    </row>
    <row r="259" spans="1:10" ht="58" hidden="1" customHeight="1">
      <c r="A259" s="77"/>
      <c r="B259" s="78" t="s">
        <v>1063</v>
      </c>
      <c r="C259" s="86" t="s">
        <v>1222</v>
      </c>
      <c r="D259" s="86" t="s">
        <v>1223</v>
      </c>
      <c r="E259" s="86" t="s">
        <v>730</v>
      </c>
      <c r="F259" s="87"/>
      <c r="G259" s="134" t="s">
        <v>1829</v>
      </c>
      <c r="H259" s="80" t="s">
        <v>450</v>
      </c>
      <c r="J259" s="125"/>
    </row>
    <row r="260" spans="1:10" ht="58" hidden="1" customHeight="1">
      <c r="A260" s="77"/>
      <c r="B260" s="78" t="s">
        <v>1063</v>
      </c>
      <c r="C260" s="86" t="s">
        <v>1222</v>
      </c>
      <c r="D260" s="86" t="s">
        <v>1224</v>
      </c>
      <c r="E260" s="86" t="s">
        <v>1225</v>
      </c>
      <c r="F260" s="87"/>
      <c r="G260" s="134" t="s">
        <v>1830</v>
      </c>
      <c r="H260" s="80" t="s">
        <v>450</v>
      </c>
      <c r="J260" s="125"/>
    </row>
    <row r="261" spans="1:10" ht="58" hidden="1" customHeight="1">
      <c r="A261" s="77"/>
      <c r="B261" s="78" t="s">
        <v>1063</v>
      </c>
      <c r="C261" s="86" t="s">
        <v>1226</v>
      </c>
      <c r="D261" s="86" t="s">
        <v>1227</v>
      </c>
      <c r="E261" s="86" t="s">
        <v>741</v>
      </c>
      <c r="F261" s="87" t="s">
        <v>1228</v>
      </c>
      <c r="G261" s="134" t="s">
        <v>1831</v>
      </c>
      <c r="H261" s="80" t="s">
        <v>546</v>
      </c>
      <c r="J261" s="125"/>
    </row>
    <row r="262" spans="1:10" ht="58" hidden="1" customHeight="1">
      <c r="A262" s="77"/>
      <c r="B262" s="78" t="s">
        <v>1063</v>
      </c>
      <c r="C262" s="86" t="s">
        <v>1229</v>
      </c>
      <c r="D262" s="86" t="s">
        <v>1230</v>
      </c>
      <c r="E262" s="86" t="s">
        <v>1231</v>
      </c>
      <c r="F262" s="87"/>
      <c r="G262" s="134" t="s">
        <v>1832</v>
      </c>
      <c r="H262" s="80" t="s">
        <v>546</v>
      </c>
      <c r="J262" s="125"/>
    </row>
    <row r="263" spans="1:10" ht="58" hidden="1" customHeight="1">
      <c r="A263" s="77"/>
      <c r="B263" s="78" t="s">
        <v>1063</v>
      </c>
      <c r="C263" s="86" t="s">
        <v>1232</v>
      </c>
      <c r="D263" s="86" t="s">
        <v>1233</v>
      </c>
      <c r="E263" s="86" t="s">
        <v>598</v>
      </c>
      <c r="F263" s="87" t="s">
        <v>1234</v>
      </c>
      <c r="G263" s="134" t="s">
        <v>1833</v>
      </c>
      <c r="H263" s="80" t="s">
        <v>450</v>
      </c>
      <c r="J263" s="125"/>
    </row>
    <row r="264" spans="1:10" ht="58" hidden="1" customHeight="1">
      <c r="A264" s="77"/>
      <c r="B264" s="78" t="s">
        <v>1063</v>
      </c>
      <c r="C264" s="86" t="s">
        <v>1235</v>
      </c>
      <c r="D264" s="86" t="s">
        <v>1236</v>
      </c>
      <c r="E264" s="86" t="s">
        <v>469</v>
      </c>
      <c r="F264" s="87" t="s">
        <v>1237</v>
      </c>
      <c r="G264" s="134" t="s">
        <v>1834</v>
      </c>
      <c r="H264" s="80" t="s">
        <v>450</v>
      </c>
      <c r="J264" s="125"/>
    </row>
    <row r="265" spans="1:10" ht="58" hidden="1" customHeight="1">
      <c r="A265" s="77"/>
      <c r="B265" s="78" t="s">
        <v>1063</v>
      </c>
      <c r="C265" s="86" t="s">
        <v>670</v>
      </c>
      <c r="D265" s="86" t="s">
        <v>1238</v>
      </c>
      <c r="E265" s="86" t="s">
        <v>1239</v>
      </c>
      <c r="F265" s="87" t="s">
        <v>1057</v>
      </c>
      <c r="G265" s="134" t="s">
        <v>1835</v>
      </c>
      <c r="H265" s="80" t="s">
        <v>450</v>
      </c>
      <c r="J265" s="125"/>
    </row>
    <row r="266" spans="1:10" ht="58" hidden="1" customHeight="1">
      <c r="A266" s="77"/>
      <c r="B266" s="78" t="s">
        <v>1063</v>
      </c>
      <c r="C266" s="86" t="s">
        <v>1240</v>
      </c>
      <c r="D266" s="86" t="s">
        <v>1241</v>
      </c>
      <c r="E266" s="86" t="s">
        <v>1242</v>
      </c>
      <c r="F266" s="87" t="s">
        <v>539</v>
      </c>
      <c r="G266" s="134" t="s">
        <v>1836</v>
      </c>
      <c r="H266" s="80" t="s">
        <v>450</v>
      </c>
      <c r="J266" s="125"/>
    </row>
    <row r="267" spans="1:10" ht="58" hidden="1" customHeight="1">
      <c r="A267" s="77"/>
      <c r="B267" s="78" t="s">
        <v>1063</v>
      </c>
      <c r="C267" s="86" t="s">
        <v>1243</v>
      </c>
      <c r="D267" s="86" t="s">
        <v>1244</v>
      </c>
      <c r="E267" s="86" t="s">
        <v>1245</v>
      </c>
      <c r="F267" s="87"/>
      <c r="G267" s="134" t="s">
        <v>1837</v>
      </c>
      <c r="H267" s="80" t="s">
        <v>450</v>
      </c>
      <c r="J267" s="125"/>
    </row>
    <row r="268" spans="1:10" ht="58" hidden="1" customHeight="1">
      <c r="A268" s="77"/>
      <c r="B268" s="78" t="s">
        <v>1063</v>
      </c>
      <c r="C268" s="86" t="s">
        <v>1246</v>
      </c>
      <c r="D268" s="86" t="s">
        <v>1247</v>
      </c>
      <c r="E268" s="86" t="s">
        <v>1248</v>
      </c>
      <c r="F268" s="87"/>
      <c r="G268" s="134" t="s">
        <v>1838</v>
      </c>
      <c r="H268" s="80" t="s">
        <v>450</v>
      </c>
      <c r="J268" s="125"/>
    </row>
    <row r="269" spans="1:10" ht="71" hidden="1" customHeight="1">
      <c r="A269" s="77"/>
      <c r="B269" s="78" t="s">
        <v>1063</v>
      </c>
      <c r="C269" s="86" t="s">
        <v>1249</v>
      </c>
      <c r="D269" s="86" t="s">
        <v>1250</v>
      </c>
      <c r="E269" s="86" t="s">
        <v>850</v>
      </c>
      <c r="F269" s="87" t="s">
        <v>937</v>
      </c>
      <c r="G269" s="134" t="s">
        <v>1839</v>
      </c>
      <c r="H269" s="80" t="s">
        <v>450</v>
      </c>
      <c r="J269" s="125"/>
    </row>
    <row r="270" spans="1:10" ht="58" hidden="1" customHeight="1">
      <c r="A270" s="77"/>
      <c r="B270" s="78" t="s">
        <v>1063</v>
      </c>
      <c r="C270" s="86" t="s">
        <v>1251</v>
      </c>
      <c r="D270" s="86" t="s">
        <v>1252</v>
      </c>
      <c r="E270" s="86" t="s">
        <v>1253</v>
      </c>
      <c r="F270" s="87"/>
      <c r="G270" s="134" t="s">
        <v>1254</v>
      </c>
      <c r="H270" s="80" t="s">
        <v>450</v>
      </c>
      <c r="J270" s="125"/>
    </row>
    <row r="271" spans="1:10" ht="58" hidden="1" customHeight="1">
      <c r="A271" s="77"/>
      <c r="B271" s="78" t="s">
        <v>1255</v>
      </c>
      <c r="C271" s="86" t="s">
        <v>1256</v>
      </c>
      <c r="D271" s="86" t="s">
        <v>1257</v>
      </c>
      <c r="E271" s="86" t="s">
        <v>1258</v>
      </c>
      <c r="F271" s="87" t="s">
        <v>604</v>
      </c>
      <c r="G271" s="134" t="s">
        <v>1840</v>
      </c>
      <c r="H271" s="80" t="s">
        <v>450</v>
      </c>
      <c r="J271" s="125"/>
    </row>
    <row r="272" spans="1:10" ht="58" hidden="1" customHeight="1">
      <c r="A272" s="77"/>
      <c r="B272" s="78" t="s">
        <v>1255</v>
      </c>
      <c r="C272" s="86" t="s">
        <v>1259</v>
      </c>
      <c r="D272" s="86" t="s">
        <v>1260</v>
      </c>
      <c r="E272" s="86" t="s">
        <v>1261</v>
      </c>
      <c r="F272" s="87" t="s">
        <v>1262</v>
      </c>
      <c r="G272" s="134" t="s">
        <v>1841</v>
      </c>
      <c r="H272" s="80" t="s">
        <v>546</v>
      </c>
      <c r="J272" s="125"/>
    </row>
    <row r="273" spans="1:10" ht="58" hidden="1" customHeight="1">
      <c r="A273" s="77"/>
      <c r="B273" s="78" t="s">
        <v>1255</v>
      </c>
      <c r="C273" s="86" t="s">
        <v>1263</v>
      </c>
      <c r="D273" s="86" t="s">
        <v>1260</v>
      </c>
      <c r="E273" s="86" t="s">
        <v>1261</v>
      </c>
      <c r="F273" s="87" t="s">
        <v>1262</v>
      </c>
      <c r="G273" s="134" t="s">
        <v>1841</v>
      </c>
      <c r="H273" s="80" t="s">
        <v>546</v>
      </c>
      <c r="J273" s="125"/>
    </row>
    <row r="274" spans="1:10" ht="58" hidden="1" customHeight="1">
      <c r="A274" s="77"/>
      <c r="B274" s="78" t="s">
        <v>1255</v>
      </c>
      <c r="C274" s="86" t="s">
        <v>1264</v>
      </c>
      <c r="D274" s="86" t="s">
        <v>1260</v>
      </c>
      <c r="E274" s="86" t="s">
        <v>1261</v>
      </c>
      <c r="F274" s="87" t="s">
        <v>1262</v>
      </c>
      <c r="G274" s="134" t="s">
        <v>1841</v>
      </c>
      <c r="H274" s="80" t="s">
        <v>546</v>
      </c>
      <c r="J274" s="125"/>
    </row>
    <row r="275" spans="1:10" ht="58" hidden="1" customHeight="1">
      <c r="A275" s="77"/>
      <c r="B275" s="78" t="s">
        <v>1255</v>
      </c>
      <c r="C275" s="86" t="s">
        <v>1265</v>
      </c>
      <c r="D275" s="86" t="s">
        <v>1260</v>
      </c>
      <c r="E275" s="86" t="s">
        <v>1261</v>
      </c>
      <c r="F275" s="87" t="s">
        <v>1262</v>
      </c>
      <c r="G275" s="134" t="s">
        <v>1841</v>
      </c>
      <c r="H275" s="80" t="s">
        <v>546</v>
      </c>
      <c r="J275" s="125"/>
    </row>
    <row r="276" spans="1:10" ht="58" hidden="1" customHeight="1">
      <c r="A276" s="77"/>
      <c r="B276" s="78" t="s">
        <v>1255</v>
      </c>
      <c r="C276" s="86" t="s">
        <v>1266</v>
      </c>
      <c r="D276" s="86" t="s">
        <v>1260</v>
      </c>
      <c r="E276" s="86" t="s">
        <v>1261</v>
      </c>
      <c r="F276" s="87" t="s">
        <v>1262</v>
      </c>
      <c r="G276" s="134" t="s">
        <v>1841</v>
      </c>
      <c r="H276" s="80" t="s">
        <v>546</v>
      </c>
      <c r="J276" s="125"/>
    </row>
    <row r="277" spans="1:10" ht="58" hidden="1" customHeight="1">
      <c r="A277" s="77"/>
      <c r="B277" s="78" t="s">
        <v>1255</v>
      </c>
      <c r="C277" s="86" t="s">
        <v>1267</v>
      </c>
      <c r="D277" s="86" t="s">
        <v>1260</v>
      </c>
      <c r="E277" s="86" t="s">
        <v>1261</v>
      </c>
      <c r="F277" s="87" t="s">
        <v>1262</v>
      </c>
      <c r="G277" s="134" t="s">
        <v>1841</v>
      </c>
      <c r="H277" s="80" t="s">
        <v>546</v>
      </c>
      <c r="J277" s="125"/>
    </row>
    <row r="278" spans="1:10" ht="58" hidden="1" customHeight="1">
      <c r="A278" s="77"/>
      <c r="B278" s="78" t="s">
        <v>1255</v>
      </c>
      <c r="C278" s="86" t="s">
        <v>1268</v>
      </c>
      <c r="D278" s="86" t="s">
        <v>1260</v>
      </c>
      <c r="E278" s="86" t="s">
        <v>1261</v>
      </c>
      <c r="F278" s="87" t="s">
        <v>1262</v>
      </c>
      <c r="G278" s="134" t="s">
        <v>1841</v>
      </c>
      <c r="H278" s="80" t="s">
        <v>546</v>
      </c>
      <c r="J278" s="125"/>
    </row>
    <row r="279" spans="1:10" ht="58" hidden="1" customHeight="1">
      <c r="A279" s="77"/>
      <c r="B279" s="78" t="s">
        <v>1255</v>
      </c>
      <c r="C279" s="86" t="s">
        <v>1269</v>
      </c>
      <c r="D279" s="86" t="s">
        <v>1260</v>
      </c>
      <c r="E279" s="86" t="s">
        <v>1261</v>
      </c>
      <c r="F279" s="87" t="s">
        <v>1262</v>
      </c>
      <c r="G279" s="140" t="s">
        <v>1841</v>
      </c>
      <c r="H279" s="80" t="s">
        <v>546</v>
      </c>
      <c r="J279" s="125"/>
    </row>
    <row r="280" spans="1:10" ht="58" hidden="1" customHeight="1">
      <c r="A280" s="77"/>
      <c r="B280" s="78" t="s">
        <v>1255</v>
      </c>
      <c r="C280" s="86" t="s">
        <v>1218</v>
      </c>
      <c r="D280" s="86" t="s">
        <v>1260</v>
      </c>
      <c r="E280" s="86" t="s">
        <v>1261</v>
      </c>
      <c r="F280" s="86" t="s">
        <v>1262</v>
      </c>
      <c r="G280" s="113" t="s">
        <v>1841</v>
      </c>
      <c r="H280" s="80" t="s">
        <v>546</v>
      </c>
      <c r="J280" s="125"/>
    </row>
    <row r="281" spans="1:10" ht="58" hidden="1" customHeight="1">
      <c r="A281" s="77"/>
      <c r="B281" s="78" t="s">
        <v>1255</v>
      </c>
      <c r="C281" s="86" t="s">
        <v>1270</v>
      </c>
      <c r="D281" s="86" t="s">
        <v>1271</v>
      </c>
      <c r="E281" s="86" t="s">
        <v>562</v>
      </c>
      <c r="F281" s="86"/>
      <c r="G281" s="113" t="s">
        <v>1842</v>
      </c>
      <c r="H281" s="80" t="s">
        <v>450</v>
      </c>
      <c r="J281" s="125"/>
    </row>
    <row r="282" spans="1:10" ht="58" hidden="1" customHeight="1">
      <c r="A282" s="77"/>
      <c r="B282" s="78" t="s">
        <v>1255</v>
      </c>
      <c r="C282" s="86" t="s">
        <v>1272</v>
      </c>
      <c r="D282" s="86" t="s">
        <v>1273</v>
      </c>
      <c r="E282" s="86" t="s">
        <v>1274</v>
      </c>
      <c r="F282" s="86" t="s">
        <v>1275</v>
      </c>
      <c r="G282" s="113" t="s">
        <v>1843</v>
      </c>
      <c r="H282" s="80" t="s">
        <v>450</v>
      </c>
      <c r="J282" s="125"/>
    </row>
    <row r="283" spans="1:10" ht="58" hidden="1" customHeight="1">
      <c r="A283" s="77"/>
      <c r="B283" s="78" t="s">
        <v>1255</v>
      </c>
      <c r="C283" s="86" t="s">
        <v>1276</v>
      </c>
      <c r="D283" s="86" t="s">
        <v>1277</v>
      </c>
      <c r="E283" s="86" t="s">
        <v>977</v>
      </c>
      <c r="F283" s="86" t="s">
        <v>1278</v>
      </c>
      <c r="G283" s="113" t="s">
        <v>1279</v>
      </c>
      <c r="H283" s="80" t="s">
        <v>450</v>
      </c>
      <c r="J283" s="125"/>
    </row>
    <row r="284" spans="1:10" ht="58" hidden="1" customHeight="1">
      <c r="A284" s="77"/>
      <c r="B284" s="78" t="s">
        <v>1255</v>
      </c>
      <c r="C284" s="86" t="s">
        <v>1280</v>
      </c>
      <c r="D284" s="86" t="s">
        <v>1281</v>
      </c>
      <c r="E284" s="86" t="s">
        <v>1282</v>
      </c>
      <c r="F284" s="86"/>
      <c r="G284" s="113" t="s">
        <v>1283</v>
      </c>
      <c r="H284" s="80" t="s">
        <v>450</v>
      </c>
      <c r="J284" s="125"/>
    </row>
    <row r="285" spans="1:10" ht="58" hidden="1" customHeight="1">
      <c r="A285" s="77"/>
      <c r="B285" s="78" t="s">
        <v>1284</v>
      </c>
      <c r="C285" s="86" t="s">
        <v>263</v>
      </c>
      <c r="D285" s="86" t="s">
        <v>1285</v>
      </c>
      <c r="E285" s="86" t="s">
        <v>493</v>
      </c>
      <c r="F285" s="86" t="s">
        <v>705</v>
      </c>
      <c r="G285" s="113" t="s">
        <v>1286</v>
      </c>
      <c r="H285" s="80" t="s">
        <v>445</v>
      </c>
      <c r="J285" s="125"/>
    </row>
    <row r="286" spans="1:10" ht="58" hidden="1" customHeight="1">
      <c r="A286" s="77"/>
      <c r="B286" s="78" t="s">
        <v>1284</v>
      </c>
      <c r="C286" s="86" t="s">
        <v>1287</v>
      </c>
      <c r="D286" s="86" t="s">
        <v>1288</v>
      </c>
      <c r="E286" s="86" t="s">
        <v>556</v>
      </c>
      <c r="F286" s="86" t="s">
        <v>1289</v>
      </c>
      <c r="G286" s="113" t="s">
        <v>1290</v>
      </c>
      <c r="H286" s="80" t="s">
        <v>450</v>
      </c>
      <c r="J286" s="125"/>
    </row>
    <row r="287" spans="1:10" ht="58" hidden="1" customHeight="1">
      <c r="A287" s="77"/>
      <c r="B287" s="78" t="s">
        <v>1284</v>
      </c>
      <c r="C287" s="86" t="s">
        <v>1291</v>
      </c>
      <c r="D287" s="86" t="s">
        <v>1292</v>
      </c>
      <c r="E287" s="86" t="s">
        <v>1293</v>
      </c>
      <c r="F287" s="86" t="s">
        <v>1043</v>
      </c>
      <c r="G287" s="113" t="s">
        <v>1294</v>
      </c>
      <c r="H287" s="80" t="s">
        <v>450</v>
      </c>
      <c r="J287" s="125"/>
    </row>
    <row r="288" spans="1:10" ht="58" hidden="1" customHeight="1">
      <c r="A288" s="77"/>
      <c r="B288" s="78" t="s">
        <v>1284</v>
      </c>
      <c r="C288" s="86" t="s">
        <v>1291</v>
      </c>
      <c r="D288" s="86" t="s">
        <v>1295</v>
      </c>
      <c r="E288" s="86" t="s">
        <v>1296</v>
      </c>
      <c r="F288" s="86" t="s">
        <v>1012</v>
      </c>
      <c r="G288" s="85"/>
      <c r="H288" s="80" t="s">
        <v>546</v>
      </c>
      <c r="J288" s="125"/>
    </row>
    <row r="289" spans="1:10" ht="58" hidden="1" customHeight="1">
      <c r="A289" s="77"/>
      <c r="B289" s="78" t="s">
        <v>1284</v>
      </c>
      <c r="C289" s="86" t="s">
        <v>1297</v>
      </c>
      <c r="D289" s="86" t="s">
        <v>1298</v>
      </c>
      <c r="E289" s="86" t="s">
        <v>1069</v>
      </c>
      <c r="F289" s="86" t="s">
        <v>1299</v>
      </c>
      <c r="G289" s="113" t="s">
        <v>1300</v>
      </c>
      <c r="H289" s="80" t="s">
        <v>450</v>
      </c>
      <c r="J289" s="125"/>
    </row>
    <row r="290" spans="1:10" ht="58" hidden="1" customHeight="1">
      <c r="A290" s="77"/>
      <c r="B290" s="78" t="s">
        <v>1284</v>
      </c>
      <c r="C290" s="86" t="s">
        <v>1301</v>
      </c>
      <c r="D290" s="86" t="s">
        <v>1302</v>
      </c>
      <c r="E290" s="86" t="s">
        <v>936</v>
      </c>
      <c r="F290" s="87"/>
      <c r="G290" s="113" t="s">
        <v>1303</v>
      </c>
      <c r="H290" s="80" t="s">
        <v>450</v>
      </c>
      <c r="J290" s="125"/>
    </row>
    <row r="291" spans="1:10" ht="58" hidden="1" customHeight="1">
      <c r="A291" s="77"/>
      <c r="B291" s="78" t="s">
        <v>1284</v>
      </c>
      <c r="C291" s="86" t="s">
        <v>1304</v>
      </c>
      <c r="D291" s="86" t="s">
        <v>1305</v>
      </c>
      <c r="E291" s="86" t="s">
        <v>1121</v>
      </c>
      <c r="F291" s="86"/>
      <c r="G291" s="113" t="s">
        <v>1306</v>
      </c>
      <c r="H291" s="80" t="s">
        <v>450</v>
      </c>
      <c r="J291" s="125"/>
    </row>
    <row r="292" spans="1:10" ht="58" hidden="1" customHeight="1">
      <c r="A292" s="77"/>
      <c r="B292" s="78" t="s">
        <v>1307</v>
      </c>
      <c r="C292" s="86" t="s">
        <v>264</v>
      </c>
      <c r="D292" s="86" t="s">
        <v>1308</v>
      </c>
      <c r="E292" s="86" t="s">
        <v>1309</v>
      </c>
      <c r="F292" s="87" t="s">
        <v>1310</v>
      </c>
      <c r="G292" s="113" t="s">
        <v>1844</v>
      </c>
      <c r="H292" s="80" t="s">
        <v>445</v>
      </c>
      <c r="J292" s="125"/>
    </row>
    <row r="293" spans="1:10" ht="58" hidden="1" customHeight="1">
      <c r="A293" s="77"/>
      <c r="B293" s="78" t="s">
        <v>1307</v>
      </c>
      <c r="C293" s="86" t="s">
        <v>1311</v>
      </c>
      <c r="D293" s="86" t="s">
        <v>1312</v>
      </c>
      <c r="E293" s="86" t="s">
        <v>1309</v>
      </c>
      <c r="F293" s="87" t="s">
        <v>1313</v>
      </c>
      <c r="G293" s="136" t="s">
        <v>1845</v>
      </c>
      <c r="H293" s="80" t="s">
        <v>450</v>
      </c>
      <c r="J293" s="125"/>
    </row>
    <row r="294" spans="1:10" ht="58" hidden="1" customHeight="1">
      <c r="A294" s="77"/>
      <c r="B294" s="78" t="s">
        <v>1307</v>
      </c>
      <c r="C294" s="86" t="s">
        <v>1314</v>
      </c>
      <c r="D294" s="86" t="s">
        <v>1315</v>
      </c>
      <c r="E294" s="86" t="s">
        <v>644</v>
      </c>
      <c r="F294" s="87"/>
      <c r="G294" s="134" t="s">
        <v>1316</v>
      </c>
      <c r="H294" s="80" t="s">
        <v>450</v>
      </c>
      <c r="J294" s="125"/>
    </row>
    <row r="295" spans="1:10" ht="58" hidden="1" customHeight="1">
      <c r="A295" s="77"/>
      <c r="B295" s="78" t="s">
        <v>1307</v>
      </c>
      <c r="C295" s="86" t="s">
        <v>1317</v>
      </c>
      <c r="D295" s="86" t="s">
        <v>1318</v>
      </c>
      <c r="E295" s="86" t="s">
        <v>1319</v>
      </c>
      <c r="F295" s="87"/>
      <c r="G295" s="111" t="s">
        <v>1320</v>
      </c>
      <c r="H295" s="80" t="s">
        <v>450</v>
      </c>
      <c r="J295" s="125"/>
    </row>
    <row r="296" spans="1:10" ht="58" hidden="1" customHeight="1">
      <c r="A296" s="77"/>
      <c r="B296" s="78" t="s">
        <v>1321</v>
      </c>
      <c r="C296" s="86" t="s">
        <v>265</v>
      </c>
      <c r="D296" s="86" t="s">
        <v>1322</v>
      </c>
      <c r="E296" s="86" t="s">
        <v>730</v>
      </c>
      <c r="F296" s="87" t="s">
        <v>539</v>
      </c>
      <c r="G296" s="109" t="s">
        <v>1323</v>
      </c>
      <c r="H296" s="80" t="s">
        <v>445</v>
      </c>
      <c r="J296" s="125"/>
    </row>
    <row r="297" spans="1:10" ht="58" hidden="1" customHeight="1">
      <c r="A297" s="77"/>
      <c r="B297" s="78" t="s">
        <v>1321</v>
      </c>
      <c r="C297" s="86" t="s">
        <v>1324</v>
      </c>
      <c r="D297" s="86" t="s">
        <v>1325</v>
      </c>
      <c r="E297" s="86" t="s">
        <v>556</v>
      </c>
      <c r="F297" s="87" t="s">
        <v>556</v>
      </c>
      <c r="G297" s="109" t="s">
        <v>1326</v>
      </c>
      <c r="H297" s="80" t="s">
        <v>450</v>
      </c>
      <c r="J297" s="125"/>
    </row>
    <row r="298" spans="1:10" ht="58" hidden="1" customHeight="1">
      <c r="A298" s="77"/>
      <c r="B298" s="78" t="s">
        <v>1321</v>
      </c>
      <c r="C298" s="86" t="s">
        <v>1327</v>
      </c>
      <c r="D298" s="86" t="s">
        <v>1328</v>
      </c>
      <c r="E298" s="86" t="s">
        <v>781</v>
      </c>
      <c r="F298" s="87" t="s">
        <v>781</v>
      </c>
      <c r="G298" s="109" t="s">
        <v>1329</v>
      </c>
      <c r="H298" s="80" t="s">
        <v>450</v>
      </c>
      <c r="J298" s="125"/>
    </row>
    <row r="299" spans="1:10" ht="58" hidden="1" customHeight="1">
      <c r="A299" s="77"/>
      <c r="B299" s="78" t="s">
        <v>1330</v>
      </c>
      <c r="C299" s="86" t="s">
        <v>1331</v>
      </c>
      <c r="D299" s="86" t="s">
        <v>1332</v>
      </c>
      <c r="E299" s="86" t="s">
        <v>1333</v>
      </c>
      <c r="F299" s="87" t="s">
        <v>1334</v>
      </c>
      <c r="G299" s="111" t="s">
        <v>1846</v>
      </c>
      <c r="H299" s="80" t="s">
        <v>450</v>
      </c>
      <c r="J299" s="125"/>
    </row>
    <row r="300" spans="1:10" ht="58" hidden="1" customHeight="1">
      <c r="A300" s="77"/>
      <c r="B300" s="78" t="s">
        <v>1330</v>
      </c>
      <c r="C300" s="86" t="s">
        <v>1335</v>
      </c>
      <c r="D300" s="86" t="s">
        <v>1336</v>
      </c>
      <c r="E300" s="86" t="s">
        <v>1337</v>
      </c>
      <c r="F300" s="87" t="s">
        <v>1338</v>
      </c>
      <c r="G300" s="140" t="s">
        <v>1847</v>
      </c>
      <c r="H300" s="80" t="s">
        <v>450</v>
      </c>
      <c r="J300" s="125"/>
    </row>
    <row r="301" spans="1:10" ht="58" hidden="1" customHeight="1">
      <c r="A301" s="77"/>
      <c r="B301" s="78" t="s">
        <v>1330</v>
      </c>
      <c r="C301" s="86" t="s">
        <v>1339</v>
      </c>
      <c r="D301" s="110" t="s">
        <v>1340</v>
      </c>
      <c r="E301" s="86" t="s">
        <v>1341</v>
      </c>
      <c r="F301" s="87" t="s">
        <v>1342</v>
      </c>
      <c r="G301" s="113" t="s">
        <v>1848</v>
      </c>
      <c r="H301" s="80" t="s">
        <v>450</v>
      </c>
      <c r="J301" s="125"/>
    </row>
    <row r="302" spans="1:10" ht="58" hidden="1" customHeight="1">
      <c r="A302" s="77"/>
      <c r="B302" s="78" t="s">
        <v>1330</v>
      </c>
      <c r="C302" s="86" t="s">
        <v>1343</v>
      </c>
      <c r="D302" s="110" t="s">
        <v>1344</v>
      </c>
      <c r="E302" s="86" t="s">
        <v>1345</v>
      </c>
      <c r="F302" s="87" t="s">
        <v>1346</v>
      </c>
      <c r="G302" s="113" t="s">
        <v>1849</v>
      </c>
      <c r="H302" s="80" t="s">
        <v>450</v>
      </c>
      <c r="J302" s="125"/>
    </row>
    <row r="303" spans="1:10" ht="58" hidden="1" customHeight="1">
      <c r="A303" s="77"/>
      <c r="B303" s="78" t="s">
        <v>1330</v>
      </c>
      <c r="C303" s="86" t="s">
        <v>1347</v>
      </c>
      <c r="D303" s="110" t="s">
        <v>1348</v>
      </c>
      <c r="E303" s="86" t="s">
        <v>754</v>
      </c>
      <c r="F303" s="87"/>
      <c r="G303" s="113" t="s">
        <v>1850</v>
      </c>
      <c r="H303" s="80" t="s">
        <v>450</v>
      </c>
      <c r="J303" s="125"/>
    </row>
    <row r="304" spans="1:10" ht="58" hidden="1" customHeight="1">
      <c r="A304" s="77"/>
      <c r="B304" s="78" t="s">
        <v>1330</v>
      </c>
      <c r="C304" s="86" t="s">
        <v>1349</v>
      </c>
      <c r="D304" s="110" t="s">
        <v>1350</v>
      </c>
      <c r="E304" s="86" t="s">
        <v>1351</v>
      </c>
      <c r="F304" s="87"/>
      <c r="G304" s="136" t="s">
        <v>1851</v>
      </c>
      <c r="H304" s="80" t="s">
        <v>450</v>
      </c>
      <c r="J304" s="125"/>
    </row>
    <row r="305" spans="1:10" ht="58" hidden="1" customHeight="1">
      <c r="A305" s="77"/>
      <c r="B305" s="78" t="s">
        <v>1330</v>
      </c>
      <c r="C305" s="86" t="s">
        <v>1352</v>
      </c>
      <c r="D305" s="86" t="s">
        <v>1353</v>
      </c>
      <c r="E305" s="86" t="s">
        <v>1354</v>
      </c>
      <c r="F305" s="87" t="s">
        <v>1355</v>
      </c>
      <c r="G305" s="134" t="s">
        <v>1852</v>
      </c>
      <c r="H305" s="80" t="s">
        <v>450</v>
      </c>
      <c r="J305" s="125"/>
    </row>
    <row r="306" spans="1:10" ht="58" hidden="1" customHeight="1">
      <c r="A306" s="77"/>
      <c r="B306" s="78" t="s">
        <v>1330</v>
      </c>
      <c r="C306" s="86" t="s">
        <v>1356</v>
      </c>
      <c r="D306" s="86" t="s">
        <v>1357</v>
      </c>
      <c r="E306" s="86" t="s">
        <v>535</v>
      </c>
      <c r="F306" s="87"/>
      <c r="G306" s="111" t="s">
        <v>1853</v>
      </c>
      <c r="H306" s="80" t="s">
        <v>450</v>
      </c>
      <c r="J306" s="125"/>
    </row>
    <row r="307" spans="1:10" ht="58" hidden="1" customHeight="1">
      <c r="A307" s="77"/>
      <c r="B307" s="78" t="s">
        <v>1330</v>
      </c>
      <c r="C307" s="86" t="s">
        <v>1358</v>
      </c>
      <c r="D307" s="86" t="s">
        <v>1359</v>
      </c>
      <c r="E307" s="86" t="s">
        <v>1360</v>
      </c>
      <c r="F307" s="87" t="s">
        <v>1361</v>
      </c>
      <c r="G307" s="111" t="s">
        <v>1854</v>
      </c>
      <c r="H307" s="80" t="s">
        <v>450</v>
      </c>
      <c r="J307" s="125"/>
    </row>
    <row r="308" spans="1:10" ht="58" customHeight="1">
      <c r="A308" s="77"/>
      <c r="B308" s="78" t="s">
        <v>1362</v>
      </c>
      <c r="C308" s="86" t="s">
        <v>1363</v>
      </c>
      <c r="D308" s="86" t="s">
        <v>1364</v>
      </c>
      <c r="E308" s="86" t="s">
        <v>1365</v>
      </c>
      <c r="F308" s="86"/>
      <c r="G308" s="134" t="s">
        <v>1855</v>
      </c>
      <c r="H308" s="80" t="s">
        <v>450</v>
      </c>
      <c r="J308" s="125"/>
    </row>
    <row r="309" spans="1:10" ht="58" customHeight="1">
      <c r="A309" s="77"/>
      <c r="B309" s="78" t="s">
        <v>1362</v>
      </c>
      <c r="C309" s="86" t="s">
        <v>1366</v>
      </c>
      <c r="D309" s="86" t="s">
        <v>1367</v>
      </c>
      <c r="E309" s="86" t="s">
        <v>1242</v>
      </c>
      <c r="F309" s="86"/>
      <c r="G309" s="111" t="s">
        <v>1856</v>
      </c>
      <c r="H309" s="80" t="s">
        <v>450</v>
      </c>
      <c r="J309" s="125"/>
    </row>
    <row r="310" spans="1:10" ht="58" customHeight="1">
      <c r="A310" s="77"/>
      <c r="B310" s="78" t="s">
        <v>1362</v>
      </c>
      <c r="C310" s="86" t="s">
        <v>1368</v>
      </c>
      <c r="D310" s="86" t="s">
        <v>1369</v>
      </c>
      <c r="E310" s="86" t="s">
        <v>1130</v>
      </c>
      <c r="F310" s="86"/>
      <c r="G310" s="111" t="s">
        <v>1857</v>
      </c>
      <c r="H310" s="80" t="s">
        <v>450</v>
      </c>
      <c r="J310" s="125"/>
    </row>
    <row r="311" spans="1:10" ht="58" customHeight="1">
      <c r="A311" s="77"/>
      <c r="B311" s="78" t="s">
        <v>1362</v>
      </c>
      <c r="C311" s="86" t="s">
        <v>1370</v>
      </c>
      <c r="D311" s="86" t="s">
        <v>1371</v>
      </c>
      <c r="E311" s="86" t="s">
        <v>1372</v>
      </c>
      <c r="F311" s="86"/>
      <c r="G311" s="111" t="s">
        <v>1858</v>
      </c>
      <c r="H311" s="80" t="s">
        <v>546</v>
      </c>
      <c r="J311" s="125"/>
    </row>
    <row r="312" spans="1:10" ht="58" customHeight="1">
      <c r="A312" s="77"/>
      <c r="B312" s="78" t="s">
        <v>1362</v>
      </c>
      <c r="C312" s="86" t="s">
        <v>1373</v>
      </c>
      <c r="D312" s="86" t="s">
        <v>1374</v>
      </c>
      <c r="E312" s="86" t="s">
        <v>1375</v>
      </c>
      <c r="F312" s="86"/>
      <c r="G312" s="111" t="s">
        <v>1376</v>
      </c>
      <c r="H312" s="80" t="s">
        <v>546</v>
      </c>
      <c r="J312" s="125"/>
    </row>
    <row r="313" spans="1:10" ht="58" customHeight="1">
      <c r="A313" s="77"/>
      <c r="B313" s="78" t="s">
        <v>1362</v>
      </c>
      <c r="C313" s="86" t="s">
        <v>1377</v>
      </c>
      <c r="D313" s="86" t="s">
        <v>1378</v>
      </c>
      <c r="E313" s="86" t="s">
        <v>1379</v>
      </c>
      <c r="F313" s="86"/>
      <c r="G313" s="111" t="s">
        <v>1859</v>
      </c>
      <c r="H313" s="80" t="s">
        <v>450</v>
      </c>
      <c r="J313" s="125"/>
    </row>
    <row r="314" spans="1:10" ht="58" customHeight="1">
      <c r="A314" s="77"/>
      <c r="B314" s="78" t="s">
        <v>1362</v>
      </c>
      <c r="C314" s="86" t="s">
        <v>1380</v>
      </c>
      <c r="D314" s="86" t="s">
        <v>1381</v>
      </c>
      <c r="E314" s="86" t="s">
        <v>1382</v>
      </c>
      <c r="F314" s="86"/>
      <c r="G314" s="111" t="s">
        <v>1860</v>
      </c>
      <c r="H314" s="80" t="s">
        <v>546</v>
      </c>
      <c r="J314" s="125"/>
    </row>
    <row r="315" spans="1:10" ht="58" hidden="1" customHeight="1">
      <c r="A315" s="77"/>
      <c r="B315" s="78" t="s">
        <v>1383</v>
      </c>
      <c r="C315" s="86" t="s">
        <v>266</v>
      </c>
      <c r="D315" s="86" t="s">
        <v>1384</v>
      </c>
      <c r="E315" s="86" t="s">
        <v>1385</v>
      </c>
      <c r="F315" s="86" t="s">
        <v>1386</v>
      </c>
      <c r="G315" s="111" t="s">
        <v>1861</v>
      </c>
      <c r="H315" s="80" t="s">
        <v>445</v>
      </c>
      <c r="J315" s="125"/>
    </row>
    <row r="316" spans="1:10" ht="58" hidden="1" customHeight="1">
      <c r="A316" s="77"/>
      <c r="B316" s="78" t="s">
        <v>1383</v>
      </c>
      <c r="C316" s="86" t="s">
        <v>1387</v>
      </c>
      <c r="D316" s="86" t="s">
        <v>1388</v>
      </c>
      <c r="E316" s="86" t="s">
        <v>622</v>
      </c>
      <c r="F316" s="86" t="s">
        <v>535</v>
      </c>
      <c r="G316" s="140" t="s">
        <v>1862</v>
      </c>
      <c r="H316" s="80" t="s">
        <v>450</v>
      </c>
      <c r="J316" s="125"/>
    </row>
    <row r="317" spans="1:10" ht="58" hidden="1" customHeight="1">
      <c r="A317" s="77"/>
      <c r="B317" s="78" t="s">
        <v>1383</v>
      </c>
      <c r="C317" s="88" t="s">
        <v>1389</v>
      </c>
      <c r="D317" s="88" t="s">
        <v>1390</v>
      </c>
      <c r="E317" s="86" t="s">
        <v>1172</v>
      </c>
      <c r="F317" s="86" t="s">
        <v>855</v>
      </c>
      <c r="G317" s="113" t="s">
        <v>1863</v>
      </c>
      <c r="H317" s="112" t="s">
        <v>450</v>
      </c>
      <c r="J317" s="125"/>
    </row>
    <row r="318" spans="1:10" ht="58" hidden="1" customHeight="1">
      <c r="A318" s="77"/>
      <c r="B318" s="78" t="s">
        <v>1383</v>
      </c>
      <c r="C318" s="88" t="s">
        <v>1391</v>
      </c>
      <c r="D318" s="88" t="s">
        <v>1392</v>
      </c>
      <c r="E318" s="86" t="s">
        <v>1393</v>
      </c>
      <c r="F318" s="86" t="s">
        <v>1394</v>
      </c>
      <c r="G318" s="113" t="s">
        <v>1864</v>
      </c>
      <c r="H318" s="112" t="s">
        <v>450</v>
      </c>
      <c r="J318" s="125"/>
    </row>
    <row r="319" spans="1:10" ht="71.5" hidden="1" customHeight="1">
      <c r="A319" s="77"/>
      <c r="B319" s="78" t="s">
        <v>1383</v>
      </c>
      <c r="C319" s="88" t="s">
        <v>1395</v>
      </c>
      <c r="D319" s="88" t="s">
        <v>1396</v>
      </c>
      <c r="E319" s="86" t="s">
        <v>1397</v>
      </c>
      <c r="F319" s="86" t="s">
        <v>475</v>
      </c>
      <c r="G319" s="113" t="s">
        <v>1398</v>
      </c>
      <c r="H319" s="112" t="s">
        <v>450</v>
      </c>
      <c r="J319" s="125"/>
    </row>
    <row r="320" spans="1:10" ht="58" hidden="1" customHeight="1">
      <c r="A320" s="77"/>
      <c r="B320" s="78" t="s">
        <v>1383</v>
      </c>
      <c r="C320" s="88" t="s">
        <v>1399</v>
      </c>
      <c r="D320" s="88" t="s">
        <v>1400</v>
      </c>
      <c r="E320" s="86" t="s">
        <v>1401</v>
      </c>
      <c r="F320" s="86" t="s">
        <v>518</v>
      </c>
      <c r="G320" s="113" t="s">
        <v>1865</v>
      </c>
      <c r="H320" s="112" t="s">
        <v>450</v>
      </c>
      <c r="J320" s="125"/>
    </row>
    <row r="321" spans="1:10" ht="58" hidden="1" customHeight="1">
      <c r="A321" s="77"/>
      <c r="B321" s="78" t="s">
        <v>1402</v>
      </c>
      <c r="C321" s="88" t="s">
        <v>1403</v>
      </c>
      <c r="D321" s="88" t="s">
        <v>1404</v>
      </c>
      <c r="E321" s="86" t="s">
        <v>716</v>
      </c>
      <c r="F321" s="86" t="s">
        <v>705</v>
      </c>
      <c r="G321" s="113" t="s">
        <v>1866</v>
      </c>
      <c r="H321" s="80" t="s">
        <v>450</v>
      </c>
      <c r="J321" s="125"/>
    </row>
    <row r="322" spans="1:10" ht="58" hidden="1" customHeight="1">
      <c r="A322" s="77"/>
      <c r="B322" s="78" t="s">
        <v>1402</v>
      </c>
      <c r="C322" s="88" t="s">
        <v>1405</v>
      </c>
      <c r="D322" s="88" t="s">
        <v>1406</v>
      </c>
      <c r="E322" s="86" t="s">
        <v>1393</v>
      </c>
      <c r="F322" s="86" t="s">
        <v>1407</v>
      </c>
      <c r="G322" s="113" t="s">
        <v>1867</v>
      </c>
      <c r="H322" s="80" t="s">
        <v>450</v>
      </c>
      <c r="J322" s="125"/>
    </row>
    <row r="323" spans="1:10" ht="58" hidden="1" customHeight="1">
      <c r="A323" s="77"/>
      <c r="B323" s="78" t="s">
        <v>1402</v>
      </c>
      <c r="C323" s="88" t="s">
        <v>1408</v>
      </c>
      <c r="D323" s="88" t="s">
        <v>1409</v>
      </c>
      <c r="E323" s="86" t="s">
        <v>962</v>
      </c>
      <c r="F323" s="86"/>
      <c r="G323" s="128" t="s">
        <v>1868</v>
      </c>
      <c r="H323" s="80" t="s">
        <v>450</v>
      </c>
      <c r="J323" s="125"/>
    </row>
    <row r="324" spans="1:10" ht="58" hidden="1" customHeight="1">
      <c r="A324" s="77"/>
      <c r="B324" s="78" t="s">
        <v>1402</v>
      </c>
      <c r="C324" s="88" t="s">
        <v>1410</v>
      </c>
      <c r="D324" s="88" t="s">
        <v>1411</v>
      </c>
      <c r="E324" s="86" t="s">
        <v>1412</v>
      </c>
      <c r="F324" s="86"/>
      <c r="G324" s="140" t="s">
        <v>1413</v>
      </c>
      <c r="H324" s="80" t="s">
        <v>450</v>
      </c>
      <c r="J324" s="125"/>
    </row>
    <row r="325" spans="1:10" ht="58" hidden="1" customHeight="1">
      <c r="A325" s="77"/>
      <c r="B325" s="78" t="s">
        <v>1414</v>
      </c>
      <c r="C325" s="88" t="s">
        <v>1415</v>
      </c>
      <c r="D325" s="88" t="s">
        <v>1416</v>
      </c>
      <c r="E325" s="86" t="s">
        <v>781</v>
      </c>
      <c r="F325" s="86"/>
      <c r="G325" s="113" t="s">
        <v>1869</v>
      </c>
      <c r="H325" s="80" t="s">
        <v>450</v>
      </c>
      <c r="J325" s="125"/>
    </row>
    <row r="326" spans="1:10" ht="58" hidden="1" customHeight="1">
      <c r="A326" s="77"/>
      <c r="B326" s="78" t="s">
        <v>1414</v>
      </c>
      <c r="C326" s="88" t="s">
        <v>1417</v>
      </c>
      <c r="D326" s="88" t="s">
        <v>1418</v>
      </c>
      <c r="E326" s="86" t="s">
        <v>1419</v>
      </c>
      <c r="F326" s="86"/>
      <c r="G326" s="113" t="s">
        <v>1870</v>
      </c>
      <c r="H326" s="80" t="s">
        <v>450</v>
      </c>
      <c r="J326" s="125"/>
    </row>
    <row r="327" spans="1:10" ht="58" hidden="1" customHeight="1">
      <c r="A327" s="77"/>
      <c r="B327" s="78" t="s">
        <v>1414</v>
      </c>
      <c r="C327" s="88" t="s">
        <v>1417</v>
      </c>
      <c r="D327" s="88" t="s">
        <v>1420</v>
      </c>
      <c r="E327" s="86" t="s">
        <v>1143</v>
      </c>
      <c r="F327" s="86"/>
      <c r="G327" s="113" t="s">
        <v>1871</v>
      </c>
      <c r="H327" s="80" t="s">
        <v>450</v>
      </c>
      <c r="J327" s="125"/>
    </row>
    <row r="328" spans="1:10" ht="58" hidden="1" customHeight="1">
      <c r="A328" s="77"/>
      <c r="B328" s="78" t="s">
        <v>1414</v>
      </c>
      <c r="C328" s="88" t="s">
        <v>1417</v>
      </c>
      <c r="D328" s="88" t="s">
        <v>1421</v>
      </c>
      <c r="E328" s="86" t="s">
        <v>761</v>
      </c>
      <c r="F328" s="86"/>
      <c r="G328" s="113" t="s">
        <v>1872</v>
      </c>
      <c r="H328" s="80" t="s">
        <v>450</v>
      </c>
      <c r="J328" s="125"/>
    </row>
    <row r="329" spans="1:10" ht="58" hidden="1" customHeight="1">
      <c r="A329" s="77"/>
      <c r="B329" s="78" t="s">
        <v>1414</v>
      </c>
      <c r="C329" s="88" t="s">
        <v>1417</v>
      </c>
      <c r="D329" s="88" t="s">
        <v>1422</v>
      </c>
      <c r="E329" s="86" t="s">
        <v>1069</v>
      </c>
      <c r="F329" s="86"/>
      <c r="G329" s="113" t="s">
        <v>1873</v>
      </c>
      <c r="H329" s="80" t="s">
        <v>450</v>
      </c>
      <c r="J329" s="125"/>
    </row>
    <row r="330" spans="1:10" ht="58" hidden="1" customHeight="1">
      <c r="A330" s="77"/>
      <c r="B330" s="78" t="s">
        <v>1414</v>
      </c>
      <c r="C330" s="88" t="s">
        <v>1423</v>
      </c>
      <c r="D330" s="88" t="s">
        <v>1424</v>
      </c>
      <c r="E330" s="87" t="s">
        <v>1309</v>
      </c>
      <c r="F330" s="86"/>
      <c r="G330" s="113" t="s">
        <v>1874</v>
      </c>
      <c r="H330" s="80" t="s">
        <v>450</v>
      </c>
      <c r="J330" s="125"/>
    </row>
    <row r="331" spans="1:10" ht="58" hidden="1" customHeight="1">
      <c r="A331" s="77"/>
      <c r="B331" s="78" t="s">
        <v>1414</v>
      </c>
      <c r="C331" s="88" t="s">
        <v>1425</v>
      </c>
      <c r="D331" s="88" t="s">
        <v>1426</v>
      </c>
      <c r="E331" s="87" t="s">
        <v>1220</v>
      </c>
      <c r="F331" s="86"/>
      <c r="G331" s="113" t="s">
        <v>1875</v>
      </c>
      <c r="H331" s="80" t="s">
        <v>450</v>
      </c>
      <c r="J331" s="125"/>
    </row>
    <row r="332" spans="1:10" ht="58" hidden="1" customHeight="1">
      <c r="A332" s="77"/>
      <c r="B332" s="78" t="s">
        <v>1414</v>
      </c>
      <c r="C332" s="88" t="s">
        <v>1427</v>
      </c>
      <c r="D332" s="88" t="s">
        <v>1428</v>
      </c>
      <c r="E332" s="87" t="s">
        <v>462</v>
      </c>
      <c r="F332" s="86"/>
      <c r="G332" s="113" t="s">
        <v>1876</v>
      </c>
      <c r="H332" s="80" t="s">
        <v>450</v>
      </c>
      <c r="J332" s="125"/>
    </row>
    <row r="333" spans="1:10" ht="58" hidden="1" customHeight="1">
      <c r="A333" s="77"/>
      <c r="B333" s="78" t="s">
        <v>1414</v>
      </c>
      <c r="C333" s="88" t="s">
        <v>1429</v>
      </c>
      <c r="D333" s="88" t="s">
        <v>1430</v>
      </c>
      <c r="E333" s="87" t="s">
        <v>1431</v>
      </c>
      <c r="F333" s="86"/>
      <c r="G333" s="85"/>
      <c r="H333" s="80" t="s">
        <v>546</v>
      </c>
      <c r="J333" s="125"/>
    </row>
    <row r="334" spans="1:10" ht="58" hidden="1" customHeight="1">
      <c r="A334" s="77"/>
      <c r="B334" s="78" t="s">
        <v>1432</v>
      </c>
      <c r="C334" s="86" t="s">
        <v>267</v>
      </c>
      <c r="D334" s="86" t="s">
        <v>1433</v>
      </c>
      <c r="E334" s="86" t="s">
        <v>1031</v>
      </c>
      <c r="F334" s="87" t="s">
        <v>1434</v>
      </c>
      <c r="G334" s="113" t="s">
        <v>1877</v>
      </c>
      <c r="H334" s="80" t="s">
        <v>445</v>
      </c>
      <c r="J334" s="125"/>
    </row>
    <row r="335" spans="1:10" ht="58" hidden="1" customHeight="1">
      <c r="A335" s="77"/>
      <c r="B335" s="78" t="s">
        <v>1432</v>
      </c>
      <c r="C335" s="86" t="s">
        <v>1435</v>
      </c>
      <c r="D335" s="88" t="s">
        <v>1436</v>
      </c>
      <c r="E335" s="86" t="s">
        <v>991</v>
      </c>
      <c r="F335" s="87"/>
      <c r="G335" s="113" t="s">
        <v>1437</v>
      </c>
      <c r="H335" s="80" t="s">
        <v>450</v>
      </c>
      <c r="J335" s="125"/>
    </row>
    <row r="336" spans="1:10" ht="58" hidden="1" customHeight="1">
      <c r="A336" s="77"/>
      <c r="B336" s="78" t="s">
        <v>1432</v>
      </c>
      <c r="C336" s="86" t="s">
        <v>1438</v>
      </c>
      <c r="D336" s="88" t="s">
        <v>1439</v>
      </c>
      <c r="E336" s="86" t="s">
        <v>991</v>
      </c>
      <c r="F336" s="87" t="s">
        <v>1043</v>
      </c>
      <c r="G336" s="113" t="s">
        <v>1878</v>
      </c>
      <c r="H336" s="80" t="s">
        <v>450</v>
      </c>
      <c r="J336" s="125"/>
    </row>
    <row r="337" spans="1:10" ht="58" hidden="1" customHeight="1">
      <c r="A337" s="77"/>
      <c r="B337" s="78" t="s">
        <v>1432</v>
      </c>
      <c r="C337" s="86" t="s">
        <v>1440</v>
      </c>
      <c r="D337" s="88" t="s">
        <v>1441</v>
      </c>
      <c r="E337" s="86" t="s">
        <v>1442</v>
      </c>
      <c r="F337" s="87"/>
      <c r="G337" s="113" t="s">
        <v>1879</v>
      </c>
      <c r="H337" s="80" t="s">
        <v>450</v>
      </c>
      <c r="J337" s="125"/>
    </row>
    <row r="338" spans="1:10" ht="58" hidden="1" customHeight="1">
      <c r="A338" s="77"/>
      <c r="B338" s="78" t="s">
        <v>1432</v>
      </c>
      <c r="C338" s="86" t="s">
        <v>1443</v>
      </c>
      <c r="D338" s="88" t="s">
        <v>1444</v>
      </c>
      <c r="E338" s="86" t="s">
        <v>937</v>
      </c>
      <c r="F338" s="87"/>
      <c r="G338" s="113" t="s">
        <v>1880</v>
      </c>
      <c r="H338" s="80" t="s">
        <v>450</v>
      </c>
      <c r="J338" s="125"/>
    </row>
    <row r="339" spans="1:10" ht="58" hidden="1" customHeight="1">
      <c r="A339" s="77"/>
      <c r="B339" s="78" t="s">
        <v>1432</v>
      </c>
      <c r="C339" s="88" t="s">
        <v>1445</v>
      </c>
      <c r="D339" s="88" t="s">
        <v>1446</v>
      </c>
      <c r="E339" s="86" t="s">
        <v>1114</v>
      </c>
      <c r="F339" s="87" t="s">
        <v>1133</v>
      </c>
      <c r="G339" s="136" t="s">
        <v>1881</v>
      </c>
      <c r="H339" s="80" t="s">
        <v>450</v>
      </c>
      <c r="J339" s="125"/>
    </row>
    <row r="340" spans="1:10" ht="58" hidden="1" customHeight="1">
      <c r="A340" s="77"/>
      <c r="B340" s="78" t="s">
        <v>1432</v>
      </c>
      <c r="C340" s="88" t="s">
        <v>1447</v>
      </c>
      <c r="D340" s="88" t="s">
        <v>1448</v>
      </c>
      <c r="E340" s="86" t="s">
        <v>1043</v>
      </c>
      <c r="F340" s="87"/>
      <c r="G340" s="141" t="s">
        <v>1882</v>
      </c>
      <c r="H340" s="80" t="s">
        <v>450</v>
      </c>
      <c r="J340" s="125"/>
    </row>
    <row r="341" spans="1:10" ht="58" hidden="1" customHeight="1">
      <c r="A341" s="77"/>
      <c r="B341" s="78" t="s">
        <v>1449</v>
      </c>
      <c r="C341" s="88" t="s">
        <v>268</v>
      </c>
      <c r="D341" s="88" t="s">
        <v>1450</v>
      </c>
      <c r="E341" s="86" t="s">
        <v>1451</v>
      </c>
      <c r="F341" s="87"/>
      <c r="G341" s="98"/>
      <c r="H341" s="80" t="s">
        <v>445</v>
      </c>
      <c r="J341" s="125"/>
    </row>
    <row r="342" spans="1:10" ht="58" hidden="1" customHeight="1">
      <c r="A342" s="77"/>
      <c r="B342" s="78" t="s">
        <v>1449</v>
      </c>
      <c r="C342" s="88" t="s">
        <v>1452</v>
      </c>
      <c r="D342" s="88" t="s">
        <v>1453</v>
      </c>
      <c r="E342" s="86" t="s">
        <v>644</v>
      </c>
      <c r="F342" s="87"/>
      <c r="G342" s="140" t="s">
        <v>1883</v>
      </c>
      <c r="H342" s="80" t="s">
        <v>450</v>
      </c>
      <c r="J342" s="125"/>
    </row>
    <row r="343" spans="1:10" ht="58" hidden="1" customHeight="1">
      <c r="A343" s="77"/>
      <c r="B343" s="78" t="s">
        <v>1449</v>
      </c>
      <c r="C343" s="88" t="s">
        <v>1454</v>
      </c>
      <c r="D343" s="88" t="s">
        <v>1455</v>
      </c>
      <c r="E343" s="86" t="s">
        <v>619</v>
      </c>
      <c r="F343" s="86"/>
      <c r="G343" s="113" t="s">
        <v>1884</v>
      </c>
      <c r="H343" s="80" t="s">
        <v>450</v>
      </c>
      <c r="J343" s="125"/>
    </row>
    <row r="344" spans="1:10" ht="58" hidden="1" customHeight="1">
      <c r="A344" s="77"/>
      <c r="B344" s="78" t="s">
        <v>1449</v>
      </c>
      <c r="C344" s="88" t="s">
        <v>1456</v>
      </c>
      <c r="D344" s="88" t="s">
        <v>1457</v>
      </c>
      <c r="E344" s="86" t="s">
        <v>535</v>
      </c>
      <c r="F344" s="86"/>
      <c r="G344" s="85"/>
      <c r="H344" s="80" t="s">
        <v>450</v>
      </c>
      <c r="J344" s="125"/>
    </row>
    <row r="345" spans="1:10" ht="58" hidden="1" customHeight="1">
      <c r="A345" s="77"/>
      <c r="B345" s="78" t="s">
        <v>1458</v>
      </c>
      <c r="C345" s="88" t="s">
        <v>1459</v>
      </c>
      <c r="D345" s="88" t="s">
        <v>1460</v>
      </c>
      <c r="E345" s="86" t="s">
        <v>527</v>
      </c>
      <c r="F345" s="86" t="s">
        <v>781</v>
      </c>
      <c r="G345" s="113" t="s">
        <v>1461</v>
      </c>
      <c r="H345" s="80" t="s">
        <v>445</v>
      </c>
      <c r="J345" s="125"/>
    </row>
    <row r="346" spans="1:10" ht="58" hidden="1" customHeight="1">
      <c r="A346" s="77"/>
      <c r="B346" s="78" t="s">
        <v>1462</v>
      </c>
      <c r="C346" s="88" t="s">
        <v>269</v>
      </c>
      <c r="D346" s="88" t="s">
        <v>1463</v>
      </c>
      <c r="E346" s="86" t="s">
        <v>618</v>
      </c>
      <c r="F346" s="86" t="s">
        <v>1464</v>
      </c>
      <c r="G346" s="136" t="s">
        <v>1465</v>
      </c>
      <c r="H346" s="80" t="s">
        <v>445</v>
      </c>
      <c r="J346" s="125"/>
    </row>
    <row r="347" spans="1:10" ht="58" hidden="1" customHeight="1">
      <c r="A347" s="77"/>
      <c r="B347" s="78" t="s">
        <v>1462</v>
      </c>
      <c r="C347" s="88" t="s">
        <v>1466</v>
      </c>
      <c r="D347" s="88" t="s">
        <v>1467</v>
      </c>
      <c r="E347" s="86" t="s">
        <v>1468</v>
      </c>
      <c r="F347" s="86" t="s">
        <v>1469</v>
      </c>
      <c r="G347" s="145" t="s">
        <v>1470</v>
      </c>
      <c r="H347" s="80" t="s">
        <v>450</v>
      </c>
      <c r="J347" s="125"/>
    </row>
    <row r="348" spans="1:10" ht="58" hidden="1" customHeight="1">
      <c r="A348" s="77"/>
      <c r="B348" s="78" t="s">
        <v>1471</v>
      </c>
      <c r="C348" s="88" t="s">
        <v>1472</v>
      </c>
      <c r="D348" s="88" t="s">
        <v>1473</v>
      </c>
      <c r="E348" s="86" t="s">
        <v>461</v>
      </c>
      <c r="F348" s="86">
        <v>43543</v>
      </c>
      <c r="G348" s="113" t="s">
        <v>1885</v>
      </c>
      <c r="H348" s="80" t="s">
        <v>445</v>
      </c>
      <c r="J348" s="125"/>
    </row>
    <row r="349" spans="1:10" ht="58" hidden="1" customHeight="1">
      <c r="A349" s="77"/>
      <c r="B349" s="78" t="s">
        <v>1471</v>
      </c>
      <c r="C349" s="88" t="s">
        <v>1474</v>
      </c>
      <c r="D349" s="88" t="s">
        <v>1475</v>
      </c>
      <c r="E349" s="86" t="s">
        <v>622</v>
      </c>
      <c r="F349" s="86" t="s">
        <v>790</v>
      </c>
      <c r="G349" s="113" t="s">
        <v>1886</v>
      </c>
      <c r="H349" s="80" t="s">
        <v>450</v>
      </c>
      <c r="J349" s="125"/>
    </row>
    <row r="350" spans="1:10" ht="58" hidden="1" customHeight="1">
      <c r="A350" s="77"/>
      <c r="B350" s="78" t="s">
        <v>1476</v>
      </c>
      <c r="C350" s="88" t="s">
        <v>1477</v>
      </c>
      <c r="D350" s="88" t="s">
        <v>1478</v>
      </c>
      <c r="E350" s="86" t="s">
        <v>761</v>
      </c>
      <c r="F350" s="86"/>
      <c r="G350" s="113" t="s">
        <v>1887</v>
      </c>
      <c r="H350" s="80" t="s">
        <v>450</v>
      </c>
      <c r="J350" s="125"/>
    </row>
    <row r="351" spans="1:10" ht="58" hidden="1" customHeight="1">
      <c r="A351" s="77"/>
      <c r="B351" s="101" t="s">
        <v>1479</v>
      </c>
      <c r="C351" s="88" t="s">
        <v>1480</v>
      </c>
      <c r="D351" s="88" t="s">
        <v>1481</v>
      </c>
      <c r="E351" s="86" t="s">
        <v>1482</v>
      </c>
      <c r="F351" s="86"/>
      <c r="G351" s="113" t="s">
        <v>1483</v>
      </c>
      <c r="H351" s="80" t="s">
        <v>450</v>
      </c>
      <c r="J351" s="125"/>
    </row>
    <row r="352" spans="1:10" ht="58" hidden="1" customHeight="1">
      <c r="A352" s="77"/>
      <c r="B352" s="78" t="s">
        <v>1484</v>
      </c>
      <c r="C352" s="88" t="s">
        <v>1485</v>
      </c>
      <c r="D352" s="88" t="s">
        <v>1486</v>
      </c>
      <c r="E352" s="86" t="s">
        <v>1239</v>
      </c>
      <c r="F352" s="86"/>
      <c r="G352" s="113" t="s">
        <v>1888</v>
      </c>
      <c r="H352" s="80" t="s">
        <v>450</v>
      </c>
      <c r="J352" s="125"/>
    </row>
    <row r="353" spans="1:10" ht="58" hidden="1" customHeight="1">
      <c r="A353" s="77"/>
      <c r="B353" s="78" t="s">
        <v>1484</v>
      </c>
      <c r="C353" s="88" t="s">
        <v>1487</v>
      </c>
      <c r="D353" s="88" t="s">
        <v>1488</v>
      </c>
      <c r="E353" s="86" t="s">
        <v>1393</v>
      </c>
      <c r="F353" s="86" t="s">
        <v>1489</v>
      </c>
      <c r="G353" s="113" t="s">
        <v>1889</v>
      </c>
      <c r="H353" s="80" t="s">
        <v>450</v>
      </c>
      <c r="J353" s="125"/>
    </row>
    <row r="354" spans="1:10" ht="58" hidden="1" customHeight="1">
      <c r="A354" s="77"/>
      <c r="B354" s="78" t="s">
        <v>1484</v>
      </c>
      <c r="C354" s="88" t="s">
        <v>1490</v>
      </c>
      <c r="D354" s="88" t="s">
        <v>1491</v>
      </c>
      <c r="E354" s="86" t="s">
        <v>1492</v>
      </c>
      <c r="F354" s="86" t="s">
        <v>1289</v>
      </c>
      <c r="G354" s="113" t="s">
        <v>1890</v>
      </c>
      <c r="H354" s="80" t="s">
        <v>450</v>
      </c>
      <c r="J354" s="125"/>
    </row>
    <row r="355" spans="1:10" ht="58" hidden="1" customHeight="1">
      <c r="A355" s="77"/>
      <c r="B355" s="78" t="s">
        <v>1484</v>
      </c>
      <c r="C355" s="88" t="s">
        <v>1493</v>
      </c>
      <c r="D355" s="88" t="s">
        <v>1494</v>
      </c>
      <c r="E355" s="86" t="s">
        <v>927</v>
      </c>
      <c r="F355" s="86"/>
      <c r="G355" s="136" t="s">
        <v>1891</v>
      </c>
      <c r="H355" s="80" t="s">
        <v>450</v>
      </c>
      <c r="J355" s="125"/>
    </row>
    <row r="356" spans="1:10" ht="58" hidden="1" customHeight="1">
      <c r="A356" s="77"/>
      <c r="B356" s="78" t="s">
        <v>1484</v>
      </c>
      <c r="C356" s="86" t="s">
        <v>1495</v>
      </c>
      <c r="D356" s="86" t="s">
        <v>1496</v>
      </c>
      <c r="E356" s="86" t="s">
        <v>1155</v>
      </c>
      <c r="F356" s="87"/>
      <c r="G356" s="134" t="s">
        <v>1892</v>
      </c>
      <c r="H356" s="80" t="s">
        <v>450</v>
      </c>
      <c r="J356" s="125"/>
    </row>
    <row r="357" spans="1:10" ht="58" hidden="1" customHeight="1">
      <c r="A357" s="77"/>
      <c r="B357" s="78" t="s">
        <v>1484</v>
      </c>
      <c r="C357" s="86" t="s">
        <v>1497</v>
      </c>
      <c r="D357" s="86" t="s">
        <v>1498</v>
      </c>
      <c r="E357" s="86" t="s">
        <v>1062</v>
      </c>
      <c r="F357" s="87"/>
      <c r="G357" s="134" t="s">
        <v>1893</v>
      </c>
      <c r="H357" s="80" t="s">
        <v>450</v>
      </c>
      <c r="J357" s="125"/>
    </row>
    <row r="358" spans="1:10" ht="58" hidden="1" customHeight="1">
      <c r="A358" s="77"/>
      <c r="B358" s="78" t="s">
        <v>1484</v>
      </c>
      <c r="C358" s="86" t="s">
        <v>1499</v>
      </c>
      <c r="D358" s="86" t="s">
        <v>1500</v>
      </c>
      <c r="E358" s="86" t="s">
        <v>1501</v>
      </c>
      <c r="F358" s="87"/>
      <c r="G358" s="140" t="s">
        <v>1894</v>
      </c>
      <c r="H358" s="80" t="s">
        <v>450</v>
      </c>
      <c r="J358" s="125"/>
    </row>
    <row r="359" spans="1:10" ht="58" hidden="1" customHeight="1">
      <c r="A359" s="77"/>
      <c r="B359" s="78" t="s">
        <v>1484</v>
      </c>
      <c r="C359" s="88" t="s">
        <v>1502</v>
      </c>
      <c r="D359" s="88" t="s">
        <v>1503</v>
      </c>
      <c r="E359" s="86" t="s">
        <v>1043</v>
      </c>
      <c r="F359" s="100"/>
      <c r="G359" s="128" t="s">
        <v>1895</v>
      </c>
      <c r="H359" s="80" t="s">
        <v>450</v>
      </c>
      <c r="J359" s="125"/>
    </row>
    <row r="360" spans="1:10" ht="58" hidden="1" customHeight="1">
      <c r="A360" s="77"/>
      <c r="B360" s="78" t="s">
        <v>1484</v>
      </c>
      <c r="C360" s="88" t="s">
        <v>1504</v>
      </c>
      <c r="D360" s="88" t="s">
        <v>1505</v>
      </c>
      <c r="E360" s="86" t="s">
        <v>1506</v>
      </c>
      <c r="F360" s="100"/>
      <c r="G360" s="140" t="s">
        <v>1507</v>
      </c>
      <c r="H360" s="80" t="s">
        <v>546</v>
      </c>
      <c r="J360" s="125"/>
    </row>
    <row r="361" spans="1:10" ht="58" hidden="1" customHeight="1">
      <c r="A361" s="77"/>
      <c r="B361" s="78" t="s">
        <v>1508</v>
      </c>
      <c r="C361" s="88" t="s">
        <v>270</v>
      </c>
      <c r="D361" s="88" t="s">
        <v>1509</v>
      </c>
      <c r="E361" s="86" t="s">
        <v>1419</v>
      </c>
      <c r="F361" s="86" t="s">
        <v>1510</v>
      </c>
      <c r="G361" s="113" t="s">
        <v>1896</v>
      </c>
      <c r="H361" s="80" t="s">
        <v>445</v>
      </c>
      <c r="J361" s="125"/>
    </row>
    <row r="362" spans="1:10" ht="58" hidden="1" customHeight="1">
      <c r="A362" s="77"/>
      <c r="B362" s="78" t="s">
        <v>1508</v>
      </c>
      <c r="C362" s="88" t="s">
        <v>1511</v>
      </c>
      <c r="D362" s="88" t="s">
        <v>1512</v>
      </c>
      <c r="E362" s="86" t="s">
        <v>618</v>
      </c>
      <c r="F362" s="87"/>
      <c r="G362" s="113" t="s">
        <v>1897</v>
      </c>
      <c r="H362" s="80" t="s">
        <v>450</v>
      </c>
      <c r="J362" s="125"/>
    </row>
    <row r="363" spans="1:10" ht="58" hidden="1" customHeight="1">
      <c r="A363" s="77"/>
      <c r="B363" s="78" t="s">
        <v>1513</v>
      </c>
      <c r="C363" s="86" t="s">
        <v>1514</v>
      </c>
      <c r="D363" s="86" t="s">
        <v>1515</v>
      </c>
      <c r="E363" s="86" t="s">
        <v>1516</v>
      </c>
      <c r="F363" s="87"/>
      <c r="G363" s="113" t="s">
        <v>1898</v>
      </c>
      <c r="H363" s="80" t="s">
        <v>450</v>
      </c>
      <c r="J363" s="125"/>
    </row>
    <row r="364" spans="1:10" ht="58" hidden="1" customHeight="1">
      <c r="A364" s="77"/>
      <c r="B364" s="78" t="s">
        <v>1513</v>
      </c>
      <c r="C364" s="86" t="s">
        <v>1514</v>
      </c>
      <c r="D364" s="86" t="s">
        <v>1517</v>
      </c>
      <c r="E364" s="86" t="s">
        <v>1518</v>
      </c>
      <c r="F364" s="87" t="s">
        <v>1131</v>
      </c>
      <c r="G364" s="136" t="s">
        <v>1899</v>
      </c>
      <c r="H364" s="80" t="s">
        <v>546</v>
      </c>
      <c r="J364" s="125"/>
    </row>
    <row r="365" spans="1:10" ht="58" hidden="1" customHeight="1">
      <c r="A365" s="77"/>
      <c r="B365" s="78" t="s">
        <v>1513</v>
      </c>
      <c r="C365" s="86" t="s">
        <v>1519</v>
      </c>
      <c r="D365" s="86" t="s">
        <v>1520</v>
      </c>
      <c r="E365" s="86" t="s">
        <v>618</v>
      </c>
      <c r="F365" s="87" t="s">
        <v>991</v>
      </c>
      <c r="G365" s="136" t="s">
        <v>1900</v>
      </c>
      <c r="H365" s="80" t="s">
        <v>450</v>
      </c>
      <c r="J365" s="125"/>
    </row>
    <row r="366" spans="1:10" ht="58" hidden="1" customHeight="1">
      <c r="A366" s="77"/>
      <c r="B366" s="78" t="s">
        <v>1513</v>
      </c>
      <c r="C366" s="86" t="s">
        <v>1521</v>
      </c>
      <c r="D366" s="86" t="s">
        <v>1522</v>
      </c>
      <c r="E366" s="86" t="s">
        <v>716</v>
      </c>
      <c r="F366" s="87"/>
      <c r="G366" s="113" t="s">
        <v>1901</v>
      </c>
      <c r="H366" s="80" t="s">
        <v>450</v>
      </c>
      <c r="J366" s="125"/>
    </row>
    <row r="367" spans="1:10" ht="58" hidden="1" customHeight="1">
      <c r="A367" s="77"/>
      <c r="B367" s="78" t="s">
        <v>1513</v>
      </c>
      <c r="C367" s="86" t="s">
        <v>1523</v>
      </c>
      <c r="D367" s="86" t="s">
        <v>1524</v>
      </c>
      <c r="E367" s="86" t="s">
        <v>1525</v>
      </c>
      <c r="F367" s="87" t="s">
        <v>1526</v>
      </c>
      <c r="G367" s="136" t="s">
        <v>1902</v>
      </c>
      <c r="H367" s="80" t="s">
        <v>450</v>
      </c>
      <c r="J367" s="125"/>
    </row>
    <row r="368" spans="1:10" ht="58" hidden="1" customHeight="1">
      <c r="A368" s="77"/>
      <c r="B368" s="78" t="s">
        <v>1513</v>
      </c>
      <c r="C368" s="86" t="s">
        <v>1527</v>
      </c>
      <c r="D368" s="86" t="s">
        <v>1528</v>
      </c>
      <c r="E368" s="86" t="s">
        <v>1216</v>
      </c>
      <c r="F368" s="87"/>
      <c r="G368" s="113" t="s">
        <v>1903</v>
      </c>
      <c r="H368" s="80" t="s">
        <v>450</v>
      </c>
      <c r="J368" s="125"/>
    </row>
    <row r="369" spans="1:10" ht="58" hidden="1" customHeight="1">
      <c r="A369" s="77"/>
      <c r="B369" s="78" t="s">
        <v>1513</v>
      </c>
      <c r="C369" s="86" t="s">
        <v>1529</v>
      </c>
      <c r="D369" s="86" t="s">
        <v>1530</v>
      </c>
      <c r="E369" s="86" t="s">
        <v>1057</v>
      </c>
      <c r="F369" s="87"/>
      <c r="G369" s="113" t="s">
        <v>1531</v>
      </c>
      <c r="H369" s="80" t="s">
        <v>450</v>
      </c>
      <c r="J369" s="125"/>
    </row>
    <row r="370" spans="1:10" ht="58" hidden="1" customHeight="1">
      <c r="A370" s="77"/>
      <c r="B370" s="78" t="s">
        <v>1513</v>
      </c>
      <c r="C370" s="86" t="s">
        <v>1529</v>
      </c>
      <c r="D370" s="86" t="s">
        <v>1532</v>
      </c>
      <c r="E370" s="86" t="s">
        <v>1057</v>
      </c>
      <c r="F370" s="87" t="s">
        <v>887</v>
      </c>
      <c r="G370" s="113" t="s">
        <v>1531</v>
      </c>
      <c r="H370" s="80" t="s">
        <v>546</v>
      </c>
      <c r="J370" s="125"/>
    </row>
    <row r="371" spans="1:10" ht="58" hidden="1" customHeight="1">
      <c r="A371" s="77"/>
      <c r="B371" s="78" t="s">
        <v>1513</v>
      </c>
      <c r="C371" s="88" t="s">
        <v>1533</v>
      </c>
      <c r="D371" s="88" t="s">
        <v>1534</v>
      </c>
      <c r="E371" s="86" t="s">
        <v>927</v>
      </c>
      <c r="F371" s="86"/>
      <c r="G371" s="141" t="s">
        <v>1535</v>
      </c>
      <c r="H371" s="80" t="s">
        <v>450</v>
      </c>
      <c r="J371" s="125"/>
    </row>
    <row r="372" spans="1:10" ht="58" hidden="1" customHeight="1">
      <c r="A372" s="77"/>
      <c r="B372" s="78" t="s">
        <v>1536</v>
      </c>
      <c r="C372" s="88" t="s">
        <v>271</v>
      </c>
      <c r="D372" s="88" t="s">
        <v>1537</v>
      </c>
      <c r="E372" s="100">
        <v>28844</v>
      </c>
      <c r="F372" s="100">
        <v>41361</v>
      </c>
      <c r="G372" s="141" t="s">
        <v>1904</v>
      </c>
      <c r="H372" s="80" t="s">
        <v>445</v>
      </c>
      <c r="J372" s="125"/>
    </row>
    <row r="373" spans="1:10" ht="58" hidden="1" customHeight="1">
      <c r="A373" s="77"/>
      <c r="B373" s="78" t="s">
        <v>1536</v>
      </c>
      <c r="C373" s="86" t="s">
        <v>1538</v>
      </c>
      <c r="D373" s="86" t="s">
        <v>1539</v>
      </c>
      <c r="E373" s="86" t="s">
        <v>853</v>
      </c>
      <c r="F373" s="100">
        <v>39693</v>
      </c>
      <c r="G373" s="113" t="s">
        <v>1540</v>
      </c>
      <c r="H373" s="80" t="s">
        <v>650</v>
      </c>
      <c r="J373" s="125"/>
    </row>
    <row r="374" spans="1:10" ht="58" hidden="1" customHeight="1">
      <c r="A374" s="77"/>
      <c r="B374" s="78" t="s">
        <v>1536</v>
      </c>
      <c r="C374" s="86" t="s">
        <v>1541</v>
      </c>
      <c r="D374" s="86" t="s">
        <v>1542</v>
      </c>
      <c r="E374" s="100">
        <v>28763</v>
      </c>
      <c r="F374" s="100">
        <v>43371</v>
      </c>
      <c r="G374" s="113" t="s">
        <v>1905</v>
      </c>
      <c r="H374" s="80" t="s">
        <v>450</v>
      </c>
      <c r="J374" s="125"/>
    </row>
    <row r="375" spans="1:10" ht="58" hidden="1" customHeight="1">
      <c r="A375" s="77"/>
      <c r="B375" s="78" t="s">
        <v>1536</v>
      </c>
      <c r="C375" s="86" t="s">
        <v>1543</v>
      </c>
      <c r="D375" s="86" t="s">
        <v>1544</v>
      </c>
      <c r="E375" s="100">
        <v>41171</v>
      </c>
      <c r="F375" s="86"/>
      <c r="G375" s="113" t="s">
        <v>1545</v>
      </c>
      <c r="H375" s="80" t="s">
        <v>450</v>
      </c>
      <c r="J375" s="125"/>
    </row>
    <row r="376" spans="1:10" ht="58" hidden="1" customHeight="1">
      <c r="A376" s="77"/>
      <c r="B376" s="78" t="s">
        <v>1536</v>
      </c>
      <c r="C376" s="86" t="s">
        <v>1546</v>
      </c>
      <c r="D376" s="86" t="s">
        <v>1547</v>
      </c>
      <c r="E376" s="100">
        <v>37711</v>
      </c>
      <c r="F376" s="86"/>
      <c r="G376" s="113" t="s">
        <v>1906</v>
      </c>
      <c r="H376" s="80" t="s">
        <v>450</v>
      </c>
      <c r="J376" s="125"/>
    </row>
    <row r="377" spans="1:10" ht="58" hidden="1" customHeight="1">
      <c r="A377" s="77"/>
      <c r="B377" s="78" t="s">
        <v>1536</v>
      </c>
      <c r="C377" s="86" t="s">
        <v>1548</v>
      </c>
      <c r="D377" s="86" t="s">
        <v>1549</v>
      </c>
      <c r="E377" s="100">
        <v>38396</v>
      </c>
      <c r="F377" s="100">
        <v>44440</v>
      </c>
      <c r="G377" s="113" t="s">
        <v>1907</v>
      </c>
      <c r="H377" s="80" t="s">
        <v>450</v>
      </c>
      <c r="J377" s="125"/>
    </row>
    <row r="378" spans="1:10" ht="58" hidden="1" customHeight="1">
      <c r="A378" s="77"/>
      <c r="B378" s="78" t="s">
        <v>1550</v>
      </c>
      <c r="C378" s="86" t="s">
        <v>1551</v>
      </c>
      <c r="D378" s="86" t="s">
        <v>1552</v>
      </c>
      <c r="E378" s="86" t="s">
        <v>631</v>
      </c>
      <c r="F378" s="86" t="s">
        <v>1553</v>
      </c>
      <c r="G378" s="113" t="s">
        <v>1908</v>
      </c>
      <c r="H378" s="80" t="s">
        <v>450</v>
      </c>
      <c r="J378" s="125"/>
    </row>
    <row r="379" spans="1:10" ht="58" hidden="1" customHeight="1">
      <c r="A379" s="77"/>
      <c r="B379" s="78" t="s">
        <v>1550</v>
      </c>
      <c r="C379" s="86" t="s">
        <v>1554</v>
      </c>
      <c r="D379" s="86" t="s">
        <v>1555</v>
      </c>
      <c r="E379" s="86" t="s">
        <v>914</v>
      </c>
      <c r="F379" s="86" t="s">
        <v>914</v>
      </c>
      <c r="G379" s="113" t="s">
        <v>1909</v>
      </c>
      <c r="H379" s="80" t="s">
        <v>450</v>
      </c>
      <c r="J379" s="125"/>
    </row>
    <row r="380" spans="1:10" ht="58" hidden="1" customHeight="1">
      <c r="A380" s="77"/>
      <c r="B380" s="78" t="s">
        <v>1550</v>
      </c>
      <c r="C380" s="86" t="s">
        <v>1556</v>
      </c>
      <c r="D380" s="86" t="s">
        <v>1557</v>
      </c>
      <c r="E380" s="86" t="s">
        <v>1293</v>
      </c>
      <c r="F380" s="114" t="s">
        <v>1558</v>
      </c>
      <c r="G380" s="113" t="s">
        <v>1559</v>
      </c>
      <c r="H380" s="80" t="s">
        <v>450</v>
      </c>
      <c r="J380" s="125"/>
    </row>
    <row r="381" spans="1:10" ht="58" hidden="1" customHeight="1">
      <c r="A381" s="77"/>
      <c r="B381" s="78" t="s">
        <v>1560</v>
      </c>
      <c r="C381" s="86" t="s">
        <v>1561</v>
      </c>
      <c r="D381" s="86" t="s">
        <v>1562</v>
      </c>
      <c r="E381" s="86" t="s">
        <v>604</v>
      </c>
      <c r="F381" s="86" t="s">
        <v>1563</v>
      </c>
      <c r="G381" s="136" t="s">
        <v>1910</v>
      </c>
      <c r="H381" s="80" t="s">
        <v>450</v>
      </c>
      <c r="J381" s="125"/>
    </row>
    <row r="382" spans="1:10" ht="58" hidden="1" customHeight="1">
      <c r="A382" s="77"/>
      <c r="B382" s="78" t="s">
        <v>1560</v>
      </c>
      <c r="C382" s="86" t="s">
        <v>1564</v>
      </c>
      <c r="D382" s="86" t="s">
        <v>1565</v>
      </c>
      <c r="E382" s="100" t="s">
        <v>1566</v>
      </c>
      <c r="F382" s="100" t="s">
        <v>1563</v>
      </c>
      <c r="G382" s="134" t="s">
        <v>1911</v>
      </c>
      <c r="H382" s="80" t="s">
        <v>450</v>
      </c>
      <c r="J382" s="125"/>
    </row>
    <row r="383" spans="1:10" ht="58" hidden="1" customHeight="1">
      <c r="A383" s="77"/>
      <c r="B383" s="78" t="s">
        <v>1560</v>
      </c>
      <c r="C383" s="86" t="s">
        <v>1567</v>
      </c>
      <c r="D383" s="86" t="s">
        <v>1568</v>
      </c>
      <c r="E383" s="86" t="s">
        <v>1031</v>
      </c>
      <c r="F383" s="100" t="s">
        <v>1563</v>
      </c>
      <c r="G383" s="134" t="s">
        <v>1912</v>
      </c>
      <c r="H383" s="80" t="s">
        <v>450</v>
      </c>
      <c r="J383" s="125"/>
    </row>
    <row r="384" spans="1:10" ht="39" hidden="1">
      <c r="A384" s="77"/>
      <c r="B384" s="78" t="s">
        <v>1560</v>
      </c>
      <c r="C384" s="86" t="s">
        <v>1569</v>
      </c>
      <c r="D384" s="86" t="s">
        <v>1570</v>
      </c>
      <c r="E384" s="100" t="s">
        <v>566</v>
      </c>
      <c r="F384" s="100" t="s">
        <v>1563</v>
      </c>
      <c r="G384" s="134" t="s">
        <v>1571</v>
      </c>
      <c r="H384" s="80" t="s">
        <v>450</v>
      </c>
      <c r="J384" s="125"/>
    </row>
    <row r="385" spans="1:10" ht="52" hidden="1">
      <c r="A385" s="77"/>
      <c r="B385" s="78" t="s">
        <v>1572</v>
      </c>
      <c r="C385" s="86" t="s">
        <v>1573</v>
      </c>
      <c r="D385" s="86" t="s">
        <v>1574</v>
      </c>
      <c r="E385" s="100" t="s">
        <v>1575</v>
      </c>
      <c r="F385" s="86"/>
      <c r="G385" s="134" t="s">
        <v>1913</v>
      </c>
      <c r="H385" s="80" t="s">
        <v>450</v>
      </c>
      <c r="J385" s="125"/>
    </row>
    <row r="386" spans="1:10" ht="65" hidden="1">
      <c r="A386" s="77"/>
      <c r="B386" s="78" t="s">
        <v>1572</v>
      </c>
      <c r="C386" s="86" t="s">
        <v>1576</v>
      </c>
      <c r="D386" s="86" t="s">
        <v>1577</v>
      </c>
      <c r="E386" s="100" t="s">
        <v>1578</v>
      </c>
      <c r="F386" s="86" t="s">
        <v>1579</v>
      </c>
      <c r="G386" s="134" t="s">
        <v>1914</v>
      </c>
      <c r="H386" s="80" t="s">
        <v>450</v>
      </c>
      <c r="J386" s="125"/>
    </row>
    <row r="387" spans="1:10" ht="39" hidden="1">
      <c r="A387" s="77"/>
      <c r="B387" s="78" t="s">
        <v>1572</v>
      </c>
      <c r="C387" s="86" t="s">
        <v>1580</v>
      </c>
      <c r="D387" s="86" t="s">
        <v>1581</v>
      </c>
      <c r="E387" s="100" t="s">
        <v>1582</v>
      </c>
      <c r="F387" s="86" t="s">
        <v>1583</v>
      </c>
      <c r="G387" s="140" t="s">
        <v>1915</v>
      </c>
      <c r="H387" s="80" t="s">
        <v>450</v>
      </c>
      <c r="J387" s="125"/>
    </row>
    <row r="388" spans="1:10" ht="39" hidden="1">
      <c r="A388" s="77"/>
      <c r="B388" s="78" t="s">
        <v>1572</v>
      </c>
      <c r="C388" s="88" t="s">
        <v>1580</v>
      </c>
      <c r="D388" s="88" t="s">
        <v>1584</v>
      </c>
      <c r="E388" s="86" t="s">
        <v>1582</v>
      </c>
      <c r="F388" s="86" t="s">
        <v>1585</v>
      </c>
      <c r="G388" s="128" t="s">
        <v>1916</v>
      </c>
      <c r="H388" s="80" t="s">
        <v>450</v>
      </c>
      <c r="J388" s="125"/>
    </row>
    <row r="389" spans="1:10" ht="52" hidden="1">
      <c r="A389" s="77"/>
      <c r="B389" s="78" t="s">
        <v>1572</v>
      </c>
      <c r="C389" s="88" t="s">
        <v>1586</v>
      </c>
      <c r="D389" s="88" t="s">
        <v>1587</v>
      </c>
      <c r="E389" s="86" t="s">
        <v>1143</v>
      </c>
      <c r="F389" s="86"/>
      <c r="G389" s="140" t="s">
        <v>1588</v>
      </c>
      <c r="H389" s="80" t="s">
        <v>450</v>
      </c>
      <c r="J389" s="125"/>
    </row>
    <row r="390" spans="1:10" ht="39" hidden="1">
      <c r="A390" s="77"/>
      <c r="B390" s="78" t="s">
        <v>1572</v>
      </c>
      <c r="C390" s="88" t="s">
        <v>1589</v>
      </c>
      <c r="D390" s="88" t="s">
        <v>1590</v>
      </c>
      <c r="E390" s="86" t="s">
        <v>1591</v>
      </c>
      <c r="F390" s="86"/>
      <c r="G390" s="113" t="s">
        <v>1917</v>
      </c>
      <c r="H390" s="80" t="s">
        <v>450</v>
      </c>
      <c r="J390" s="125"/>
    </row>
    <row r="391" spans="1:10" ht="39" hidden="1">
      <c r="A391" s="77"/>
      <c r="B391" s="78" t="s">
        <v>1572</v>
      </c>
      <c r="C391" s="88" t="s">
        <v>1592</v>
      </c>
      <c r="D391" s="88" t="s">
        <v>1593</v>
      </c>
      <c r="E391" s="86" t="s">
        <v>656</v>
      </c>
      <c r="F391" s="86"/>
      <c r="G391" s="113" t="s">
        <v>1918</v>
      </c>
      <c r="H391" s="80" t="s">
        <v>450</v>
      </c>
      <c r="J391" s="125"/>
    </row>
    <row r="392" spans="1:10" ht="39" hidden="1">
      <c r="A392" s="77"/>
      <c r="B392" s="78" t="s">
        <v>1572</v>
      </c>
      <c r="C392" s="86" t="s">
        <v>1594</v>
      </c>
      <c r="D392" s="86" t="s">
        <v>1595</v>
      </c>
      <c r="E392" s="87" t="s">
        <v>1596</v>
      </c>
      <c r="F392" s="87"/>
      <c r="G392" s="146" t="s">
        <v>1919</v>
      </c>
      <c r="H392" s="80" t="s">
        <v>450</v>
      </c>
      <c r="J392" s="125"/>
    </row>
    <row r="393" spans="1:10" ht="39" hidden="1">
      <c r="A393" s="77"/>
      <c r="B393" s="78" t="s">
        <v>1572</v>
      </c>
      <c r="C393" s="86" t="s">
        <v>1597</v>
      </c>
      <c r="D393" s="86" t="s">
        <v>1598</v>
      </c>
      <c r="E393" s="87" t="s">
        <v>1599</v>
      </c>
      <c r="F393" s="87" t="s">
        <v>1600</v>
      </c>
      <c r="G393" s="143" t="s">
        <v>1920</v>
      </c>
      <c r="H393" s="80" t="s">
        <v>450</v>
      </c>
      <c r="J393" s="125"/>
    </row>
    <row r="394" spans="1:10" ht="52" hidden="1">
      <c r="A394" s="77"/>
      <c r="B394" s="78" t="s">
        <v>1572</v>
      </c>
      <c r="C394" s="86" t="s">
        <v>1601</v>
      </c>
      <c r="D394" s="86" t="s">
        <v>1602</v>
      </c>
      <c r="E394" s="87" t="s">
        <v>1603</v>
      </c>
      <c r="F394" s="87"/>
      <c r="G394" s="147" t="s">
        <v>1921</v>
      </c>
      <c r="H394" s="80" t="s">
        <v>450</v>
      </c>
      <c r="J394" s="125"/>
    </row>
    <row r="395" spans="1:10" ht="39" hidden="1">
      <c r="A395" s="77"/>
      <c r="B395" s="78" t="s">
        <v>1572</v>
      </c>
      <c r="C395" s="86" t="s">
        <v>1604</v>
      </c>
      <c r="D395" s="86" t="s">
        <v>1605</v>
      </c>
      <c r="E395" s="87" t="s">
        <v>1606</v>
      </c>
      <c r="F395" s="87" t="s">
        <v>1607</v>
      </c>
      <c r="G395" s="111" t="s">
        <v>1608</v>
      </c>
      <c r="H395" s="80" t="s">
        <v>450</v>
      </c>
      <c r="J395" s="125"/>
    </row>
    <row r="396" spans="1:10" ht="39" hidden="1">
      <c r="A396" s="77"/>
      <c r="B396" s="78" t="s">
        <v>1572</v>
      </c>
      <c r="C396" s="86" t="s">
        <v>1604</v>
      </c>
      <c r="D396" s="86" t="s">
        <v>1609</v>
      </c>
      <c r="E396" s="86" t="s">
        <v>1606</v>
      </c>
      <c r="F396" s="87"/>
      <c r="G396" s="134" t="s">
        <v>1922</v>
      </c>
      <c r="H396" s="80" t="s">
        <v>546</v>
      </c>
      <c r="J396" s="125"/>
    </row>
    <row r="397" spans="1:10" ht="27" hidden="1" customHeight="1">
      <c r="A397" s="77"/>
      <c r="B397" s="78" t="s">
        <v>1572</v>
      </c>
      <c r="C397" s="86" t="s">
        <v>1610</v>
      </c>
      <c r="D397" s="86" t="s">
        <v>1611</v>
      </c>
      <c r="E397" s="86" t="s">
        <v>1612</v>
      </c>
      <c r="F397" s="87" t="s">
        <v>1613</v>
      </c>
      <c r="G397" s="93"/>
      <c r="H397" s="80" t="s">
        <v>450</v>
      </c>
      <c r="J397" s="125"/>
    </row>
    <row r="398" spans="1:10" ht="65" hidden="1">
      <c r="A398" s="77"/>
      <c r="B398" s="78" t="s">
        <v>1572</v>
      </c>
      <c r="C398" s="86" t="s">
        <v>1614</v>
      </c>
      <c r="D398" s="86" t="s">
        <v>1615</v>
      </c>
      <c r="E398" s="86" t="s">
        <v>1616</v>
      </c>
      <c r="F398" s="87"/>
      <c r="G398" s="111" t="s">
        <v>1923</v>
      </c>
      <c r="H398" s="80" t="s">
        <v>450</v>
      </c>
      <c r="J398" s="125"/>
    </row>
    <row r="399" spans="1:10" ht="52" hidden="1" customHeight="1">
      <c r="A399" s="77"/>
      <c r="B399" s="78" t="s">
        <v>1572</v>
      </c>
      <c r="C399" s="86" t="s">
        <v>1617</v>
      </c>
      <c r="D399" s="86" t="s">
        <v>1618</v>
      </c>
      <c r="E399" s="86" t="s">
        <v>1619</v>
      </c>
      <c r="F399" s="87" t="s">
        <v>1620</v>
      </c>
      <c r="G399" s="111" t="s">
        <v>1924</v>
      </c>
      <c r="H399" s="80" t="s">
        <v>450</v>
      </c>
      <c r="J399" s="125"/>
    </row>
    <row r="400" spans="1:10" ht="52" hidden="1" customHeight="1">
      <c r="A400" s="77"/>
      <c r="B400" s="78" t="s">
        <v>1621</v>
      </c>
      <c r="C400" s="86" t="s">
        <v>1622</v>
      </c>
      <c r="D400" s="86" t="s">
        <v>1623</v>
      </c>
      <c r="E400" s="100">
        <v>37610</v>
      </c>
      <c r="F400" s="87" t="s">
        <v>1624</v>
      </c>
      <c r="G400" s="111" t="s">
        <v>1925</v>
      </c>
      <c r="H400" s="80" t="s">
        <v>450</v>
      </c>
      <c r="J400" s="125"/>
    </row>
    <row r="401" spans="1:10" ht="52" hidden="1" customHeight="1">
      <c r="A401" s="77"/>
      <c r="B401" s="78" t="s">
        <v>1621</v>
      </c>
      <c r="C401" s="86" t="s">
        <v>1625</v>
      </c>
      <c r="D401" s="86" t="s">
        <v>1626</v>
      </c>
      <c r="E401" s="100">
        <v>33144</v>
      </c>
      <c r="F401" s="87" t="s">
        <v>1624</v>
      </c>
      <c r="G401" s="111" t="s">
        <v>1926</v>
      </c>
      <c r="H401" s="80" t="s">
        <v>450</v>
      </c>
      <c r="J401" s="125"/>
    </row>
    <row r="402" spans="1:10" ht="52" hidden="1" customHeight="1">
      <c r="A402" s="77"/>
      <c r="B402" s="78" t="s">
        <v>1621</v>
      </c>
      <c r="C402" s="86" t="s">
        <v>1627</v>
      </c>
      <c r="D402" s="86" t="s">
        <v>1628</v>
      </c>
      <c r="E402" s="100">
        <v>38443</v>
      </c>
      <c r="F402" s="87" t="s">
        <v>1624</v>
      </c>
      <c r="G402" s="111" t="s">
        <v>1927</v>
      </c>
      <c r="H402" s="80" t="s">
        <v>450</v>
      </c>
      <c r="J402" s="125"/>
    </row>
    <row r="403" spans="1:10" ht="52" hidden="1" customHeight="1">
      <c r="A403" s="77"/>
      <c r="B403" s="78" t="s">
        <v>1621</v>
      </c>
      <c r="C403" s="86" t="s">
        <v>1629</v>
      </c>
      <c r="D403" s="86" t="s">
        <v>1630</v>
      </c>
      <c r="E403" s="100">
        <v>39994</v>
      </c>
      <c r="F403" s="87" t="s">
        <v>1624</v>
      </c>
      <c r="G403" s="111" t="s">
        <v>1928</v>
      </c>
      <c r="H403" s="80" t="s">
        <v>450</v>
      </c>
      <c r="J403" s="125"/>
    </row>
    <row r="404" spans="1:10" ht="52" hidden="1" customHeight="1">
      <c r="A404" s="77"/>
      <c r="B404" s="78" t="s">
        <v>1621</v>
      </c>
      <c r="C404" s="86" t="s">
        <v>1631</v>
      </c>
      <c r="D404" s="86" t="s">
        <v>1632</v>
      </c>
      <c r="E404" s="100">
        <v>38063</v>
      </c>
      <c r="F404" s="87" t="s">
        <v>1624</v>
      </c>
      <c r="G404" s="111" t="s">
        <v>1929</v>
      </c>
      <c r="H404" s="80" t="s">
        <v>450</v>
      </c>
      <c r="J404" s="125"/>
    </row>
    <row r="405" spans="1:10" ht="52" hidden="1" customHeight="1">
      <c r="A405" s="77"/>
      <c r="B405" s="78" t="s">
        <v>1621</v>
      </c>
      <c r="C405" s="86" t="s">
        <v>1633</v>
      </c>
      <c r="D405" s="86" t="s">
        <v>1634</v>
      </c>
      <c r="E405" s="100">
        <v>36157</v>
      </c>
      <c r="F405" s="115">
        <v>39723</v>
      </c>
      <c r="G405" s="95" t="s">
        <v>1930</v>
      </c>
      <c r="H405" s="80" t="s">
        <v>450</v>
      </c>
      <c r="J405" s="125"/>
    </row>
    <row r="406" spans="1:10" ht="52" hidden="1" customHeight="1">
      <c r="A406" s="77"/>
      <c r="B406" s="78" t="s">
        <v>1621</v>
      </c>
      <c r="C406" s="116" t="s">
        <v>1635</v>
      </c>
      <c r="D406" s="116" t="s">
        <v>1636</v>
      </c>
      <c r="E406" s="118">
        <v>38718</v>
      </c>
      <c r="F406" s="119" t="s">
        <v>1624</v>
      </c>
      <c r="G406" s="148" t="s">
        <v>1931</v>
      </c>
      <c r="H406" s="117" t="s">
        <v>450</v>
      </c>
      <c r="J406" s="125"/>
    </row>
    <row r="407" spans="1:10" ht="52" hidden="1">
      <c r="A407" s="77"/>
      <c r="B407" s="78" t="s">
        <v>1621</v>
      </c>
      <c r="C407" s="86" t="s">
        <v>1637</v>
      </c>
      <c r="D407" s="86" t="s">
        <v>1638</v>
      </c>
      <c r="E407" s="100">
        <v>32596</v>
      </c>
      <c r="F407" s="87" t="s">
        <v>1624</v>
      </c>
      <c r="G407" s="111" t="s">
        <v>1932</v>
      </c>
      <c r="H407" s="80" t="s">
        <v>450</v>
      </c>
      <c r="J407" s="125"/>
    </row>
  </sheetData>
  <sheetProtection formatRows="0"/>
  <autoFilter ref="B13:B407" xr:uid="{00000000-0001-0000-0400-000000000000}"/>
  <phoneticPr fontId="4"/>
  <dataValidations count="4">
    <dataValidation type="custom" showInputMessage="1" showErrorMessage="1" sqref="B14:D14" xr:uid="{779BBADD-4608-43C7-AC8D-715185E71E0D}">
      <formula1>A14&lt;&gt;""</formula1>
    </dataValidation>
    <dataValidation type="list" allowBlank="1" showInputMessage="1" showErrorMessage="1" sqref="H14:H407" xr:uid="{921FB5B3-7D7E-4DDB-BB97-FAD88292577A}">
      <formula1>"都道府県の条例,都道府県の要綱/規則等,市町村の条例,市町村の要綱/規則等"</formula1>
    </dataValidation>
    <dataValidation type="list" allowBlank="1" showInputMessage="1" showErrorMessage="1" sqref="A14:A407" xr:uid="{03A09B73-B78F-451D-939C-ADCEA2E90CA7}">
      <formula1>"変更なし,変更あり,廃止削除,新規追加"</formula1>
    </dataValidation>
    <dataValidation type="custom" showInputMessage="1" showErrorMessage="1" sqref="E14:F14" xr:uid="{4E7E4E7D-B8C1-4077-98F4-084D829C9BA5}">
      <formula1>H14&lt;&gt;""</formula1>
    </dataValidation>
  </dataValidations>
  <hyperlinks>
    <hyperlink ref="G15" r:id="rId1" xr:uid="{1FCA1920-0EA8-4795-8260-D3520D69CAE2}"/>
    <hyperlink ref="G16" r:id="rId2" xr:uid="{7D986431-FCC8-40A9-93BC-1EC5EFB12011}"/>
    <hyperlink ref="G19" r:id="rId3" xr:uid="{F8CEDDDD-DE3D-4AB1-89E8-B610D299FFD7}"/>
    <hyperlink ref="G36" r:id="rId4" xr:uid="{BBA2E224-90B7-4CBB-8503-0438F1F13BBE}"/>
    <hyperlink ref="G57" r:id="rId5" xr:uid="{21A0AE41-A709-4403-90C4-E1ED8CCEE95F}"/>
    <hyperlink ref="G67" r:id="rId6" xr:uid="{74DC5336-0756-4C84-8B3B-8104E2A3AEA9}"/>
    <hyperlink ref="G68" r:id="rId7" xr:uid="{F172E1FD-582A-4A41-8891-A3F02A6CB2A0}"/>
    <hyperlink ref="G157" r:id="rId8" xr:uid="{E8AC461C-7607-4C8F-BC43-112A57DE397B}"/>
    <hyperlink ref="G160" r:id="rId9" xr:uid="{0AD27EED-E90F-4A76-8A93-72A755051D0F}"/>
    <hyperlink ref="G161" r:id="rId10" xr:uid="{3C280121-6272-48A3-B368-F7838A93F6C6}"/>
    <hyperlink ref="G162" r:id="rId11" xr:uid="{BB82AF73-C29F-4291-9B40-6368A572AF78}"/>
    <hyperlink ref="G163" r:id="rId12" xr:uid="{0869DBE9-6F6E-4805-B2F3-6073B3467144}"/>
    <hyperlink ref="G166" r:id="rId13" xr:uid="{7F40BA4D-DCEA-49A3-BA0E-DD000D46596F}"/>
    <hyperlink ref="G167" r:id="rId14" xr:uid="{B2107A7B-8C63-4CCD-8455-D09A9CA090C8}"/>
    <hyperlink ref="G168" r:id="rId15" xr:uid="{867043D1-92F7-44E3-8A6F-6E7663B62AC3}"/>
    <hyperlink ref="G169" r:id="rId16" xr:uid="{B1A5BEEB-616B-4A3D-A3D5-9991CD298570}"/>
    <hyperlink ref="G170" r:id="rId17" xr:uid="{5B58C02E-6324-439B-B186-704D373636B7}"/>
    <hyperlink ref="G171" r:id="rId18" xr:uid="{D3BC462F-382E-459C-B0B2-9E8DC88105E5}"/>
    <hyperlink ref="G172" r:id="rId19" xr:uid="{6962E75B-2402-4B95-BDD3-48A4F99D7468}"/>
    <hyperlink ref="G173" r:id="rId20" xr:uid="{768E182D-A503-42E4-AAE7-8971DB6FDDD4}"/>
    <hyperlink ref="G174" r:id="rId21" xr:uid="{08943A99-3A19-49A3-BC41-F0F0F6B757FB}"/>
    <hyperlink ref="G158" r:id="rId22" xr:uid="{FD35435D-CCA6-4F7E-B071-461A88487C3A}"/>
    <hyperlink ref="G159" r:id="rId23" xr:uid="{C8ED8F34-6A79-445C-BFE8-BD393DAE4250}"/>
    <hyperlink ref="G347" r:id="rId24" xr:uid="{6124AB6F-DF2A-4B5E-8F5C-4DC7763AA211}"/>
    <hyperlink ref="G360" r:id="rId25" xr:uid="{C221E5B2-1C78-4650-9A4D-3B703A656FC9}"/>
    <hyperlink ref="G351" r:id="rId26" xr:uid="{264B4FB9-53FF-4A03-9BDE-B80C8B6CCA01}"/>
    <hyperlink ref="G148" r:id="rId27" xr:uid="{17DFAD45-EE57-4B08-8D93-E4FCF99E9D2E}"/>
    <hyperlink ref="G149" r:id="rId28" xr:uid="{B7DA09E3-51CC-49E1-A0A6-BA2C37C7B836}"/>
    <hyperlink ref="G150" r:id="rId29" xr:uid="{03141EEA-CC48-42A1-B6C7-862F32D1AC29}"/>
    <hyperlink ref="G151" r:id="rId30" xr:uid="{E9CB5AD0-076F-4350-B18D-AA296F8145F7}"/>
    <hyperlink ref="G152" r:id="rId31" xr:uid="{2C817C04-59E0-420D-A454-7B717666E22A}"/>
    <hyperlink ref="G153" r:id="rId32" xr:uid="{27E57D75-C068-45A5-8B24-D25DBB7BF213}"/>
    <hyperlink ref="G155" r:id="rId33" xr:uid="{344F3767-47F2-4450-AC01-70D3A1685A19}"/>
    <hyperlink ref="G156" r:id="rId34" xr:uid="{F845611D-077C-4346-848F-336729462A17}"/>
    <hyperlink ref="G138" r:id="rId35" xr:uid="{3FD2DB54-293D-43BE-B1E6-9C536DDF576D}"/>
    <hyperlink ref="G144" r:id="rId36" xr:uid="{9FA3FDFA-807E-4BAA-985E-1D825F10E1BD}"/>
    <hyperlink ref="G143" r:id="rId37" xr:uid="{0DAF058C-D01A-4565-A9CA-B976670F247B}"/>
    <hyperlink ref="G132" r:id="rId38" xr:uid="{F0A7D2F5-B77B-4520-B5E9-4ECF3B348497}"/>
    <hyperlink ref="G14" r:id="rId39" xr:uid="{FC52F668-CEFC-468D-811A-B00499B9B8FA}"/>
    <hyperlink ref="G115" r:id="rId40" xr:uid="{303DE406-9003-4E80-A9B8-EB76F97A5321}"/>
    <hyperlink ref="G118" r:id="rId41" xr:uid="{04B430B0-1390-4017-A829-35267716B044}"/>
    <hyperlink ref="G129" r:id="rId42" xr:uid="{AE73A2EC-1A50-4EB7-9BCE-F0DCD4DD1934}"/>
    <hyperlink ref="G37" r:id="rId43" xr:uid="{70240CE0-CA1F-4867-828F-CC2E26C307FB}"/>
    <hyperlink ref="G40" r:id="rId44" xr:uid="{2EFE8A0F-8BFF-4F54-BEEC-79395F91C22E}"/>
    <hyperlink ref="G41" r:id="rId45" xr:uid="{0E56A15C-3488-4020-B24F-3AE26CE5C5E5}"/>
    <hyperlink ref="G49" r:id="rId46" xr:uid="{CD75E55C-EB65-4B26-881C-D7C9D041DD0B}"/>
    <hyperlink ref="G51" r:id="rId47" xr:uid="{6FFD1F36-9F1D-431A-B205-DCC2B06D7D2A}"/>
    <hyperlink ref="G54" r:id="rId48" location="l000000000" xr:uid="{47341F84-D635-4974-81AB-5B4D7F1BDB9C}"/>
    <hyperlink ref="G60" r:id="rId49" xr:uid="{91FF2E32-1E21-4C57-BF7B-25F3A628B354}"/>
    <hyperlink ref="G80" r:id="rId50" xr:uid="{5D8B1CF7-E9CE-4C4D-AD5C-167C8A8509F8}"/>
    <hyperlink ref="G145" r:id="rId51" xr:uid="{49348315-D9AB-42EA-9C7A-E7763E75B450}"/>
    <hyperlink ref="G177" r:id="rId52" xr:uid="{9034B9C5-AB69-46F7-9A4C-2203D61E954A}"/>
    <hyperlink ref="G178" r:id="rId53" xr:uid="{632F8E02-FB0A-472D-A287-6430F2F1165C}"/>
    <hyperlink ref="G203" r:id="rId54" xr:uid="{8542E8F9-BC6B-4EB0-8A78-93D808A449FF}"/>
    <hyperlink ref="G204" r:id="rId55" location="joubun-toc-span" xr:uid="{F991CD61-5827-48CC-839A-CC5987C94E53}"/>
    <hyperlink ref="G207" r:id="rId56" xr:uid="{B27EEA09-FDED-410F-820D-2CA9DEE50BC0}"/>
    <hyperlink ref="G210" r:id="rId57" xr:uid="{FD451F42-86BC-46EF-B532-9DA486FB225D}"/>
    <hyperlink ref="G211" r:id="rId58" xr:uid="{94DE8714-B0B4-4F93-8E5C-1F0099AE30C7}"/>
    <hyperlink ref="G214" r:id="rId59" xr:uid="{7E3EE754-2D4F-43B1-9F37-59F6585C1E94}"/>
    <hyperlink ref="G221" r:id="rId60" xr:uid="{06A92E27-9785-4487-B466-C726A4A5504C}"/>
    <hyperlink ref="G222" r:id="rId61" xr:uid="{6DC845D9-FABF-47A6-844C-C2EB9F4E3071}"/>
    <hyperlink ref="G225" r:id="rId62" xr:uid="{FC200CC9-8DE9-45EC-89D4-7F70C420971C}"/>
    <hyperlink ref="G232" r:id="rId63" xr:uid="{0E9FF098-2C15-46F3-8FC7-AF7E29AC243A}"/>
    <hyperlink ref="G240" r:id="rId64" xr:uid="{16773346-E8D7-4230-ABDF-D239396A7ED3}"/>
    <hyperlink ref="G249" r:id="rId65" xr:uid="{DDCB3A96-92EC-49F3-93A9-E5A46B181B96}"/>
    <hyperlink ref="G270" r:id="rId66" xr:uid="{5C144F38-0CDB-448F-A13F-DAB3C4062961}"/>
    <hyperlink ref="G283" r:id="rId67" xr:uid="{471A2C31-AB6F-4C8A-95DE-5E02C72EC63B}"/>
    <hyperlink ref="G284" r:id="rId68" xr:uid="{241433B2-CE62-4EE6-A123-D9E23FEA3FB6}"/>
    <hyperlink ref="G291" r:id="rId69" xr:uid="{7395CA71-D10B-42CC-AA01-65D1E261A03A}"/>
    <hyperlink ref="G290" r:id="rId70" xr:uid="{C10B76EA-C6F7-44B0-975E-8FF00D729D9D}"/>
    <hyperlink ref="G289" r:id="rId71" xr:uid="{20548613-8928-4855-AF10-D78806BC82C4}"/>
    <hyperlink ref="G287" r:id="rId72" xr:uid="{F5E55A8B-0CDE-489D-A02B-ACE0C987F183}"/>
    <hyperlink ref="G286" r:id="rId73" xr:uid="{C3A67C5F-89A7-4E3C-9752-3355B634341F}"/>
    <hyperlink ref="G285" r:id="rId74" xr:uid="{1EDF3C1A-84EB-499F-9E2D-EC3E165C79A3}"/>
    <hyperlink ref="G294" r:id="rId75" xr:uid="{993E8E44-0CC2-47D4-B555-5FBA076A5767}"/>
    <hyperlink ref="G295" r:id="rId76" xr:uid="{D8379EC2-1D7A-4948-ABA3-F74A9B95C477}"/>
    <hyperlink ref="G345" r:id="rId77" xr:uid="{6CA9DEE8-6C18-44AC-B178-4AC848713608}"/>
    <hyperlink ref="G346" r:id="rId78" xr:uid="{431C24BE-BD96-40AB-86FF-228B06E9507F}"/>
    <hyperlink ref="G371" r:id="rId79" xr:uid="{681B7A67-3437-47BF-9674-67B38D597642}"/>
    <hyperlink ref="G369" r:id="rId80" xr:uid="{824E17C6-BCC0-4A5A-A308-DA1EA75AA935}"/>
    <hyperlink ref="G370" r:id="rId81" xr:uid="{45B69010-A1B9-499F-9862-788337D7C1D6}"/>
    <hyperlink ref="G373" r:id="rId82" xr:uid="{EF0A8E01-5983-4485-AAA7-EF84AA01826F}"/>
    <hyperlink ref="G375" r:id="rId83" xr:uid="{4BD891B8-F352-4E4F-BEA5-8651F63E38EA}"/>
    <hyperlink ref="G380" r:id="rId84" xr:uid="{51AE90E5-8C8F-4551-ACAB-406325983434}"/>
    <hyperlink ref="G384" r:id="rId85" xr:uid="{4EE3A147-3852-4D93-ABAB-C26CE00BF12F}"/>
    <hyperlink ref="G189" r:id="rId86" xr:uid="{0DA6E5D1-B704-46B3-9F3D-C87ECFB77F0B}"/>
    <hyperlink ref="G193" r:id="rId87" xr:uid="{A2237E1E-3180-433D-AD4E-D8C0EF5C8268}"/>
    <hyperlink ref="G196" r:id="rId88" xr:uid="{39ED6922-E3C5-41F0-B096-8D68A5C2456E}"/>
    <hyperlink ref="G197" r:id="rId89" xr:uid="{F4A689C4-937E-4C5D-B8BF-136085DC6996}"/>
    <hyperlink ref="G195" r:id="rId90" xr:uid="{11BBA933-AA68-499D-B53E-82953A74BE3C}"/>
    <hyperlink ref="G180" r:id="rId91" xr:uid="{C6FF77DE-2C2C-4C97-92DB-7CE813ADC0D8}"/>
    <hyperlink ref="G389" r:id="rId92" xr:uid="{0E52417B-8728-482C-9C98-DAA09C250DDA}"/>
    <hyperlink ref="G395" r:id="rId93" xr:uid="{28634299-CFBC-4ECC-B8A7-2E5E946F80AE}"/>
    <hyperlink ref="G398" r:id="rId94" xr:uid="{8D1A9CD4-A97C-406D-B8BD-4D67F523B60F}"/>
    <hyperlink ref="G22" r:id="rId95" xr:uid="{6A39ADA2-D268-47AC-A85A-D06AC7FC1BF4}"/>
    <hyperlink ref="G23" r:id="rId96" xr:uid="{D4C1BA01-B75A-431D-968C-B99F186081A7}"/>
    <hyperlink ref="G26" r:id="rId97" xr:uid="{A8C7C1C4-5170-419D-B9F3-CBF6425F7712}"/>
    <hyperlink ref="G34" r:id="rId98" xr:uid="{FAE53DA8-C0E0-4798-8E49-DFFB2B122CE7}"/>
    <hyperlink ref="G35" r:id="rId99" xr:uid="{F9A792F2-D5B8-4ED5-A723-E073595E28E6}"/>
    <hyperlink ref="G38" r:id="rId100" xr:uid="{4164F387-2CB9-42C9-AA80-F3A50CB364FF}"/>
    <hyperlink ref="G165" r:id="rId101" xr:uid="{720C563F-188A-40F1-A57B-2F94387D4C71}"/>
    <hyperlink ref="G175" r:id="rId102" xr:uid="{24BD07BF-FA50-4DE8-8C72-3ED2BC9FD89F}"/>
    <hyperlink ref="G324" r:id="rId103" xr:uid="{AB12A55A-24E4-44B0-A4ED-19B461A17BFD}"/>
    <hyperlink ref="G297" r:id="rId104" xr:uid="{CC0A6307-73B3-460B-AE68-F86C39F0D139}"/>
    <hyperlink ref="G296" r:id="rId105" xr:uid="{76C4A6E1-B557-4E25-8DCC-78754DE6F13B}"/>
    <hyperlink ref="G298" r:id="rId106" xr:uid="{7DDA3682-0DD3-4C41-8F9A-81BA31F0ED42}"/>
    <hyperlink ref="G312" r:id="rId107" xr:uid="{9D06AC72-01DA-4D91-B0EC-26E3D55371EC}"/>
    <hyperlink ref="G335" r:id="rId108" xr:uid="{1043E51C-491C-4D79-8A56-3190CD99C6BF}"/>
    <hyperlink ref="G319" r:id="rId109" xr:uid="{7788E543-8CDD-4158-9A43-F9F94799D947}"/>
    <hyperlink ref="G47" r:id="rId110" xr:uid="{D92169A6-6977-40E8-B961-FC587ECC72CD}"/>
    <hyperlink ref="G42" r:id="rId111" xr:uid="{6E50BE1B-DC6E-4C0F-B354-0C9FD304194A}"/>
    <hyperlink ref="G17" r:id="rId112" xr:uid="{292E369D-1BFE-477B-B323-042118D09D19}"/>
    <hyperlink ref="G18" r:id="rId113" xr:uid="{59D18B5E-0571-45D2-8FD8-85B20830EBD8}"/>
    <hyperlink ref="G20" r:id="rId114" xr:uid="{6DD4DE93-14AA-44F6-B202-3F91F8FE75CE}"/>
    <hyperlink ref="G21" r:id="rId115" xr:uid="{805EB35B-CD30-4217-9C35-639E3C9270F4}"/>
    <hyperlink ref="G24" r:id="rId116" xr:uid="{CF0244A4-5BA7-4959-8618-D480418DF1D1}"/>
    <hyperlink ref="G25" r:id="rId117" xr:uid="{E3BF8796-4395-4867-9902-58E044FEC876}"/>
    <hyperlink ref="G27" r:id="rId118" xr:uid="{0E0A583B-597C-42A7-8FC4-E234D563B842}"/>
    <hyperlink ref="G28" r:id="rId119" xr:uid="{57E6B5CE-C773-4174-9034-43445E125714}"/>
    <hyperlink ref="G29" r:id="rId120" xr:uid="{935E1CB0-0791-45AA-8FC9-7FB5DEA1C283}"/>
    <hyperlink ref="G30" r:id="rId121" xr:uid="{DD625E15-750C-42E6-B4CA-805C75FC80E1}"/>
    <hyperlink ref="G31" r:id="rId122" xr:uid="{F91E39DB-BBCD-4C11-BB31-041D4A180C33}"/>
    <hyperlink ref="G32" r:id="rId123" xr:uid="{51EAF008-B99D-4F17-A07E-6099019E1C76}"/>
    <hyperlink ref="G33" r:id="rId124" xr:uid="{A0B1B072-1422-4810-9F0A-1DCDC0E4263B}"/>
    <hyperlink ref="G39" r:id="rId125" xr:uid="{7AE664A8-6550-4EDA-AED1-1F53E0C1F69A}"/>
    <hyperlink ref="G43" r:id="rId126" xr:uid="{42005D64-F0D3-41AB-B8AF-516BC60A39C5}"/>
    <hyperlink ref="G44" r:id="rId127" xr:uid="{C81302BC-E8D7-45E3-AAC0-F1763BFE5BDC}"/>
    <hyperlink ref="G45" r:id="rId128" xr:uid="{2E409846-8F93-416B-A187-9C8B55BE4B72}"/>
    <hyperlink ref="G46" r:id="rId129" xr:uid="{9E538A71-4A0A-482E-AA24-B5C64FFEBA5C}"/>
    <hyperlink ref="G48" r:id="rId130" xr:uid="{4B0A7F64-4FB8-446D-B0C2-F68CD81B3701}"/>
    <hyperlink ref="G50" r:id="rId131" xr:uid="{CE24D2BA-F53B-4234-B3B8-7BF6C246BA25}"/>
    <hyperlink ref="G53" r:id="rId132" xr:uid="{3A9FF959-DE5F-4E3D-B8E5-D09762667BFD}"/>
    <hyperlink ref="G55" r:id="rId133" xr:uid="{98A0CBF4-BD6B-4936-9BE6-9F90419B8C01}"/>
    <hyperlink ref="G56" r:id="rId134" xr:uid="{4C9EBA63-09FC-44A3-AA79-9DAFB011579E}"/>
    <hyperlink ref="G58" r:id="rId135" xr:uid="{BCCBDB4E-0686-4DA9-9EFC-36C3B6ACCAAE}"/>
    <hyperlink ref="G59" r:id="rId136" xr:uid="{CB85ACEC-19DC-4094-8B12-4FEE2BD22F1B}"/>
    <hyperlink ref="G61" r:id="rId137" location="e000000153" xr:uid="{92880ECE-46A4-430D-AA92-99B53D20B1FB}"/>
    <hyperlink ref="G62" r:id="rId138" xr:uid="{7E59E4AE-3FF6-46CB-867E-E1628FC78BD6}"/>
    <hyperlink ref="G63" r:id="rId139" xr:uid="{81C6596A-BC31-4EE0-8FA3-B8EFE5CCBF0F}"/>
    <hyperlink ref="G64" r:id="rId140" xr:uid="{2FCF02CE-B52A-4752-8EDA-38475DBAA562}"/>
    <hyperlink ref="G65" r:id="rId141" xr:uid="{C8A717A9-623F-4F0D-91ED-F3C7D5F1CA4F}"/>
    <hyperlink ref="G66" r:id="rId142" xr:uid="{19A6E12B-AAFC-4353-90C5-4219E7B7BE12}"/>
    <hyperlink ref="G69" r:id="rId143" xr:uid="{D9F9EDA1-0FD9-4EB4-9C78-682CC3FA6B5A}"/>
    <hyperlink ref="G70" r:id="rId144" xr:uid="{26A2713E-1E95-4FAE-9C82-BEEB3FB492F6}"/>
    <hyperlink ref="G71" r:id="rId145" xr:uid="{7C38D739-172F-415F-937F-EEC412EFFA53}"/>
    <hyperlink ref="G72" r:id="rId146" xr:uid="{0CE1B0FC-5614-4297-B88B-3AC48316FE69}"/>
    <hyperlink ref="G73" r:id="rId147" xr:uid="{F35984C6-5EF3-4B3D-84E0-5A1BF7EA7B31}"/>
    <hyperlink ref="G74" r:id="rId148" xr:uid="{DF3A1ACF-AE20-475C-B911-A27DC957CF2F}"/>
    <hyperlink ref="G75" r:id="rId149" xr:uid="{DF7D81BA-DA47-4F1B-9DCD-D9457EF81EC4}"/>
    <hyperlink ref="G76" r:id="rId150" xr:uid="{5442EC79-A332-4C92-9ED4-E7FDBAC77A62}"/>
    <hyperlink ref="G77" r:id="rId151" xr:uid="{50E18B24-5CD3-4464-ABAF-1299311426A1}"/>
    <hyperlink ref="G79" r:id="rId152" xr:uid="{031104D2-8EB2-43B3-9920-CBA0F5A3234A}"/>
    <hyperlink ref="G81" r:id="rId153" xr:uid="{1665FE7E-07AB-4BC5-A810-F3BE0EBF81FF}"/>
    <hyperlink ref="G82" r:id="rId154" xr:uid="{910B01C3-3962-4F59-BBDE-6D09914CDD57}"/>
    <hyperlink ref="G83" r:id="rId155" xr:uid="{FC1CFC73-E004-49D3-96AB-FA485B6AA580}"/>
    <hyperlink ref="G84" r:id="rId156" xr:uid="{1BCB9EE8-AC06-4521-81E6-6363DF3E6C0E}"/>
    <hyperlink ref="G85" r:id="rId157" xr:uid="{3993C137-8C4E-4B3D-A9E2-63E33967544D}"/>
    <hyperlink ref="G86" r:id="rId158" xr:uid="{EB5CBCAB-6F64-4F09-B91A-9A0A63B24CD4}"/>
    <hyperlink ref="G87" r:id="rId159" xr:uid="{422913F8-8575-4119-AAB3-FC741883FAB9}"/>
    <hyperlink ref="G88" r:id="rId160" xr:uid="{ADA463AB-972B-4730-A9D1-C27B13116185}"/>
    <hyperlink ref="G89" r:id="rId161" xr:uid="{9B8852D3-3548-4058-88D2-9B2725F0D4E4}"/>
    <hyperlink ref="G90" r:id="rId162" xr:uid="{697667D4-38F7-4869-990E-3D6341FC7D01}"/>
    <hyperlink ref="G91" r:id="rId163" xr:uid="{BEF10222-5B33-4AA6-851E-4B0313A1F6BB}"/>
    <hyperlink ref="G92" r:id="rId164" xr:uid="{68AFF0AF-6560-4FDE-868B-10270E0B16FE}"/>
    <hyperlink ref="G93" r:id="rId165" xr:uid="{1069EB46-B7A7-4FC2-BA13-188605C14484}"/>
    <hyperlink ref="G94" r:id="rId166" xr:uid="{06922B3D-2D88-40E6-8883-56D92EFE2F90}"/>
    <hyperlink ref="G95" r:id="rId167" xr:uid="{BFD79CB6-2337-450D-93B6-FAD9B46E4808}"/>
    <hyperlink ref="G96" r:id="rId168" xr:uid="{95912DA6-9F87-403C-81FF-97C4F08D3825}"/>
    <hyperlink ref="G97" r:id="rId169" xr:uid="{ECE7583E-A8BF-42DD-995D-36979B30D4BF}"/>
    <hyperlink ref="G98" r:id="rId170" xr:uid="{C0AE7055-8BB9-48FF-ACDC-CB5F9C05D43A}"/>
    <hyperlink ref="G99" r:id="rId171" xr:uid="{6258F7EC-1704-4118-A783-A803D1467A5C}"/>
    <hyperlink ref="G100" r:id="rId172" xr:uid="{B7977753-DD82-44C9-89CD-538438B11E36}"/>
    <hyperlink ref="G101" r:id="rId173" xr:uid="{1DDA8831-77D5-41FB-A53E-B3252EAE5A24}"/>
    <hyperlink ref="G102" r:id="rId174" xr:uid="{23DBCF58-0371-43EE-B47D-3D3CBF411AFD}"/>
    <hyperlink ref="G103" r:id="rId175" xr:uid="{E32C0A2A-00F3-44AD-B672-3C78D96C8410}"/>
    <hyperlink ref="G104" r:id="rId176" xr:uid="{550AA279-853E-490B-A0D0-1176D702ECEB}"/>
    <hyperlink ref="G105" r:id="rId177" xr:uid="{E7644B42-EDBF-4E9A-8E32-7E764ACF5227}"/>
    <hyperlink ref="G106" r:id="rId178" xr:uid="{DC6C2ADD-CC55-4B7D-8649-71DE5060D72D}"/>
    <hyperlink ref="G107" r:id="rId179" xr:uid="{7F50E694-B8E3-4621-9B7B-64E8C6D87D31}"/>
    <hyperlink ref="G108" r:id="rId180" xr:uid="{7E2530A7-715C-42A4-98B0-3B513B8C0D67}"/>
    <hyperlink ref="G109" r:id="rId181" xr:uid="{E462C0CD-7AFE-4780-B4FA-E644D874953A}"/>
    <hyperlink ref="G110" r:id="rId182" xr:uid="{2F3B9290-139A-4675-9CA1-40E807463BC1}"/>
    <hyperlink ref="G111" r:id="rId183" xr:uid="{51BD9690-3049-44C9-B92A-FA457C4EDB98}"/>
    <hyperlink ref="G112" r:id="rId184" xr:uid="{0472788A-5B7B-45A8-8246-C671E8CC2516}"/>
    <hyperlink ref="G113" r:id="rId185" xr:uid="{7481C367-CBFD-4166-A587-090FAA4A0F23}"/>
    <hyperlink ref="G114" r:id="rId186" xr:uid="{70BD7C3D-9E14-469E-B2D9-3D09DF2420B6}"/>
    <hyperlink ref="G116" r:id="rId187" xr:uid="{68C07055-AF26-4C35-8A4B-7C87163D0170}"/>
    <hyperlink ref="G117" r:id="rId188" xr:uid="{32DC685E-0570-437B-93FE-79130FEC7C96}"/>
    <hyperlink ref="G119" r:id="rId189" xr:uid="{7C2AD942-3F4D-4291-A912-6166FFD085FC}"/>
    <hyperlink ref="G120" r:id="rId190" xr:uid="{3B31098C-BB76-4B36-AA55-A0C14F1FBEDB}"/>
    <hyperlink ref="G121" r:id="rId191" xr:uid="{A52CF691-483D-4B0F-AA24-8D2EDD946223}"/>
    <hyperlink ref="G122" r:id="rId192" xr:uid="{ADE20BBC-A7F8-411C-A464-C0453E0FE831}"/>
    <hyperlink ref="G123" r:id="rId193" xr:uid="{6EEF317F-B61B-42E0-874B-7814F6BBF8DA}"/>
    <hyperlink ref="G124" r:id="rId194" xr:uid="{0E4AE5E3-7E5A-4A33-90E0-F940B432C97D}"/>
    <hyperlink ref="G125" r:id="rId195" xr:uid="{C301F087-4E86-4B00-AA32-D439C1AE9EC5}"/>
    <hyperlink ref="G126" r:id="rId196" xr:uid="{D3327A5B-7C8F-461A-AABA-E3E0E9A901C8}"/>
    <hyperlink ref="G127" r:id="rId197" xr:uid="{817C6C28-B302-4916-81EB-E7AAFFB06AF5}"/>
    <hyperlink ref="G128" r:id="rId198" xr:uid="{E163F9FE-B667-4F6D-87B4-618533302F7C}"/>
    <hyperlink ref="G130" r:id="rId199" xr:uid="{41DC08D5-230D-475F-9256-8B63B88D6260}"/>
    <hyperlink ref="G131" r:id="rId200" xr:uid="{81DC59D1-00FE-426D-A8DF-F1BD3B8B42F9}"/>
    <hyperlink ref="G133" r:id="rId201" xr:uid="{FE55C16D-140F-49DA-8A5D-42574607CC0D}"/>
    <hyperlink ref="G134" r:id="rId202" xr:uid="{0DFA4A3C-4856-4040-8D09-4E9AC2FCE4A7}"/>
    <hyperlink ref="G135" r:id="rId203" xr:uid="{DCD468DD-1EB0-4054-8ACD-8A5121202579}"/>
    <hyperlink ref="G136" r:id="rId204" xr:uid="{6250C9BD-AF63-41C7-8A48-756239AD3F04}"/>
    <hyperlink ref="G137" r:id="rId205" xr:uid="{33240C26-79AE-4BF2-BBCE-2C1092EF360A}"/>
    <hyperlink ref="G139" r:id="rId206" xr:uid="{5AB85B52-CAB2-4766-B746-E2C7A742A7FD}"/>
    <hyperlink ref="G140" r:id="rId207" xr:uid="{B58C0C99-C59B-43D6-B8B1-B321FF4EB0ED}"/>
    <hyperlink ref="G141" r:id="rId208" xr:uid="{353A98AD-4295-4A10-A56C-29B180AB4514}"/>
    <hyperlink ref="G142" r:id="rId209" xr:uid="{398595B6-2646-43F2-A28D-BCC2915DB974}"/>
    <hyperlink ref="G146" r:id="rId210" xr:uid="{A4EF8AA5-2ECB-4151-92D2-6C7E2DE73BF5}"/>
    <hyperlink ref="G147" r:id="rId211" xr:uid="{2E276932-B665-475D-94FE-ED4263124A46}"/>
    <hyperlink ref="G176" r:id="rId212" xr:uid="{720B7049-76BF-41EC-99AA-77BCD4F3A7E4}"/>
    <hyperlink ref="G179" r:id="rId213" xr:uid="{B79E00F9-C006-4856-9E10-B41E451F1A1F}"/>
    <hyperlink ref="G181" r:id="rId214" xr:uid="{95AD5F43-AA60-46C7-AD2C-4A857D68C5A9}"/>
    <hyperlink ref="G182" r:id="rId215" xr:uid="{BA3D223A-DC8D-4AB5-B488-18F593385B55}"/>
    <hyperlink ref="G183" r:id="rId216" xr:uid="{283432EC-8D6F-4EAC-9889-E298A1293BB8}"/>
    <hyperlink ref="G184" r:id="rId217" xr:uid="{A3B5BD2E-B42E-463D-A27B-61E2EA8B8456}"/>
    <hyperlink ref="G185" r:id="rId218" xr:uid="{2D870328-D372-41BB-9624-2C4E27E88F6D}"/>
    <hyperlink ref="G186" r:id="rId219" xr:uid="{6EF2623D-7438-40D0-8951-072EF203068D}"/>
    <hyperlink ref="G187" r:id="rId220" xr:uid="{E83ECE6B-9D6C-4822-BC73-F7CD28F24339}"/>
    <hyperlink ref="G188" r:id="rId221" xr:uid="{3449E5D8-5813-4101-9723-CC031EDBD4C2}"/>
    <hyperlink ref="G190" r:id="rId222" xr:uid="{25946335-7CE7-4122-AA19-ECB41489025F}"/>
    <hyperlink ref="G191" r:id="rId223" xr:uid="{405E79E3-FAC2-4702-93E7-25D6A5DD8FEC}"/>
    <hyperlink ref="G192" r:id="rId224" xr:uid="{C1651421-2D74-4B5E-9500-B03B6EEA0861}"/>
    <hyperlink ref="G198" r:id="rId225" xr:uid="{DA25EA33-7A03-468E-A30F-987F89AC666D}"/>
    <hyperlink ref="G199" r:id="rId226" xr:uid="{AC2E808B-ED8C-48A7-9D09-A23F2F2B37AD}"/>
    <hyperlink ref="G200" r:id="rId227" xr:uid="{3F9D0716-1F27-4563-B1C8-A6BBBC9F1F61}"/>
    <hyperlink ref="G201" r:id="rId228" xr:uid="{10EC79DA-4EB9-4008-8731-529A98E0D83C}"/>
    <hyperlink ref="G202" r:id="rId229" xr:uid="{0C4EE204-7623-486E-8B90-6FFF8E881D32}"/>
    <hyperlink ref="G205" r:id="rId230" xr:uid="{1419EEC2-8E64-4EC5-B67B-7B215CF1A36D}"/>
    <hyperlink ref="G206" r:id="rId231" xr:uid="{061869FB-E2DF-4806-8654-7E757D34C79E}"/>
    <hyperlink ref="G208" r:id="rId232" xr:uid="{6334E25D-60FB-493F-8134-43A9ED1ED60E}"/>
    <hyperlink ref="G209" r:id="rId233" xr:uid="{D5484089-4EF2-48FA-BC68-DF3B4CC81DB2}"/>
    <hyperlink ref="G212" r:id="rId234" xr:uid="{A273119D-61F3-45AD-8F3B-B865B3A86670}"/>
    <hyperlink ref="G213" r:id="rId235" xr:uid="{A358A6D1-BDF0-4304-BE54-9010A743E3BA}"/>
    <hyperlink ref="G215" r:id="rId236" xr:uid="{DD072F85-FA4A-4DFB-87B2-D1E52A38E67B}"/>
    <hyperlink ref="G216" r:id="rId237" xr:uid="{45346304-1FFB-4D3F-BCE5-57531A4B509F}"/>
    <hyperlink ref="G217" r:id="rId238" xr:uid="{827792E5-2793-4C41-B572-CA411F38B70A}"/>
    <hyperlink ref="G218" r:id="rId239" xr:uid="{D3530B2C-1863-4B17-B451-5C5E1710E590}"/>
    <hyperlink ref="G219" r:id="rId240" xr:uid="{E75AA30B-7D72-46A6-9BA3-B8214FB2136D}"/>
    <hyperlink ref="G220" r:id="rId241" xr:uid="{9F6B3D02-BCCA-4F45-9531-6A00402A4B01}"/>
    <hyperlink ref="G223" r:id="rId242" xr:uid="{25B9156D-4AEC-44FF-BFDB-CFDDDD9F9458}"/>
    <hyperlink ref="G224" r:id="rId243" xr:uid="{3DDD4C84-EF20-4B88-8E94-27AAF6109F74}"/>
    <hyperlink ref="G226" r:id="rId244" xr:uid="{F3F3E445-3C66-4EE2-A28D-7D47814F25D6}"/>
    <hyperlink ref="G227" r:id="rId245" xr:uid="{FA1F4A23-718A-4872-929B-45322847B353}"/>
    <hyperlink ref="G228" r:id="rId246" xr:uid="{6BD7594A-A3D0-4F80-8901-78ABAA85C9C9}"/>
    <hyperlink ref="G229" r:id="rId247" xr:uid="{37FFB584-D2E9-407B-8EAF-F476AE648E44}"/>
    <hyperlink ref="G230" r:id="rId248" xr:uid="{76698371-875E-4AAC-8A98-ED6B8B4EE9E2}"/>
    <hyperlink ref="G231" r:id="rId249" xr:uid="{A8AD86EC-E7D6-485D-8F9E-FDA6D922790B}"/>
    <hyperlink ref="G234" r:id="rId250" xr:uid="{BB79A0A9-F5F4-4784-ABFB-9929FA125B0B}"/>
    <hyperlink ref="G235" r:id="rId251" xr:uid="{610035D4-6F15-461C-9B09-49AD32C8203D}"/>
    <hyperlink ref="G236" r:id="rId252" xr:uid="{C9A3F7A3-02AB-4DAA-A04F-DCA1A46F20FE}"/>
    <hyperlink ref="G237" r:id="rId253" xr:uid="{1C95B4ED-0D56-4829-95CC-D1ABF4D4A5D9}"/>
    <hyperlink ref="G238" r:id="rId254" xr:uid="{0C16698B-3B3C-472E-80FE-10B84AA152B0}"/>
    <hyperlink ref="G239" r:id="rId255" xr:uid="{6D93DAED-30D3-49A0-AD67-2A79F20F3DB2}"/>
    <hyperlink ref="G241" r:id="rId256" xr:uid="{F7037C09-179E-4E1D-AA4E-79BECF0EEAFA}"/>
    <hyperlink ref="G242" r:id="rId257" xr:uid="{A9D0B76E-97EE-46A9-9F67-D0817753A3FC}"/>
    <hyperlink ref="G243" r:id="rId258" xr:uid="{391F74AB-DD3C-4CA3-86C2-D5A1F43D51B6}"/>
    <hyperlink ref="G244" r:id="rId259" xr:uid="{47EA6353-3D9E-4C17-B1B9-E043F35A6CF6}"/>
    <hyperlink ref="G245" r:id="rId260" xr:uid="{E0DAC7BF-7954-4C59-9865-E8E21323EE3E}"/>
    <hyperlink ref="G246" r:id="rId261" xr:uid="{DA108C1B-57AC-40F5-9085-8AF0CD12E6E6}"/>
    <hyperlink ref="G247" r:id="rId262" xr:uid="{8666BDE7-AA5D-4CCD-A75F-5F7984C627F5}"/>
    <hyperlink ref="G248" r:id="rId263" xr:uid="{F86E31C2-BF6B-4F25-9C68-50CD91E58E02}"/>
    <hyperlink ref="G251" r:id="rId264" xr:uid="{A3380271-A75A-4B81-9F60-5595B927748D}"/>
    <hyperlink ref="G252" r:id="rId265" xr:uid="{223C64A3-5D47-4505-A28F-1158BDDA73B7}"/>
    <hyperlink ref="G253" r:id="rId266" xr:uid="{72C798D3-9B6C-4CCB-A93A-8DC77378E430}"/>
    <hyperlink ref="G254" r:id="rId267" xr:uid="{CA1D4D95-7C42-4C67-85B5-23E28584D5DB}"/>
    <hyperlink ref="G255" r:id="rId268" xr:uid="{4B9A30C3-8F45-4E07-9986-CB0C841C6775}"/>
    <hyperlink ref="G256" r:id="rId269" xr:uid="{EBFE9FA6-E4A4-4434-B3B6-02DADC1F1F5A}"/>
    <hyperlink ref="G257" r:id="rId270" xr:uid="{B7B2ED2C-B0CC-4748-8F85-51BD40B32EF5}"/>
    <hyperlink ref="G258" r:id="rId271" xr:uid="{3508F706-760E-4874-817A-4698941DB76A}"/>
    <hyperlink ref="G259" r:id="rId272" xr:uid="{E480AC2E-2BF4-4900-A59A-39537E2D151F}"/>
    <hyperlink ref="G260" r:id="rId273" xr:uid="{432BDAF3-7515-40F5-AE2A-BB8DD600CC3D}"/>
    <hyperlink ref="G261" r:id="rId274" xr:uid="{607D8F6B-EBB8-49C2-8C14-D1476D50FB86}"/>
    <hyperlink ref="G262" r:id="rId275" xr:uid="{3224512F-99E6-44CA-B171-AECD5D19D378}"/>
    <hyperlink ref="G263" r:id="rId276" xr:uid="{C2E776A2-6773-4FE7-98AC-B66F1F126136}"/>
    <hyperlink ref="G264" r:id="rId277" xr:uid="{8CE6615C-0846-45BF-BAAD-043B5220AD93}"/>
    <hyperlink ref="G265" r:id="rId278" xr:uid="{17697FCC-6A33-4C7A-A6AC-0534C8EA1327}"/>
    <hyperlink ref="G266" r:id="rId279" xr:uid="{6323A850-0170-4DD3-881C-924B8A361CF8}"/>
    <hyperlink ref="G267" r:id="rId280" xr:uid="{067B006C-6E8A-4AAF-967B-646BEADD86DE}"/>
    <hyperlink ref="G268" r:id="rId281" xr:uid="{36E5B448-18F1-427A-8249-D5DF10E13264}"/>
    <hyperlink ref="G269" r:id="rId282" xr:uid="{40251324-42FD-4FD8-AE20-D0BBCF003149}"/>
    <hyperlink ref="G271" r:id="rId283" xr:uid="{57CB6024-B610-428C-90D9-02DE761FCDDD}"/>
    <hyperlink ref="G272" r:id="rId284" xr:uid="{07D6366E-11CF-4282-BCA8-1ACAF551B1E4}"/>
    <hyperlink ref="G273" r:id="rId285" xr:uid="{7E795671-D221-4410-8BEB-EF61F3CF6A73}"/>
    <hyperlink ref="G274" r:id="rId286" xr:uid="{A1999CB5-0FD8-4891-A566-081E3C90164D}"/>
    <hyperlink ref="G275" r:id="rId287" xr:uid="{817C1864-63E5-44AD-85D2-11DDBEA31661}"/>
    <hyperlink ref="G276" r:id="rId288" xr:uid="{175BF228-3A17-4078-8277-D48972EC1CCB}"/>
    <hyperlink ref="G277" r:id="rId289" xr:uid="{03F24337-0C95-447B-BB86-17B4D94310C7}"/>
    <hyperlink ref="G278" r:id="rId290" xr:uid="{74556550-2DF9-43C4-A29C-2DAF9679996F}"/>
    <hyperlink ref="G279" r:id="rId291" xr:uid="{5FF7F564-8524-4103-A3A5-E8352761D6E5}"/>
    <hyperlink ref="G280" r:id="rId292" xr:uid="{8BDF3CD8-8865-4FDD-A490-A406B5C4B05A}"/>
    <hyperlink ref="G281" r:id="rId293" xr:uid="{9EEA66BC-6230-46BD-92F4-260931ACCE70}"/>
    <hyperlink ref="G282" r:id="rId294" xr:uid="{9703DBAF-C686-440B-AA9C-205688C02BCA}"/>
    <hyperlink ref="G292" r:id="rId295" xr:uid="{9A7D4289-BCF0-4F27-A5FB-A356B0C28FC9}"/>
    <hyperlink ref="G293" r:id="rId296" xr:uid="{313FEC73-43BB-44A5-A12E-989E3DB3AE5D}"/>
    <hyperlink ref="G299" r:id="rId297" xr:uid="{47AB7FC1-6B05-4251-9510-114E0133DB29}"/>
    <hyperlink ref="G300" r:id="rId298" xr:uid="{427AEF95-0BC1-454E-AD04-49D3600FBBFF}"/>
    <hyperlink ref="G301" r:id="rId299" xr:uid="{84035808-507B-48BC-897D-1FAC33F6ADFE}"/>
    <hyperlink ref="G302" r:id="rId300" xr:uid="{6DDBBB89-4C56-4083-A4E2-2AA0B8222B7F}"/>
    <hyperlink ref="G303" r:id="rId301" xr:uid="{6D688C62-B664-4DAA-A686-54FF9443F40F}"/>
    <hyperlink ref="G304" r:id="rId302" xr:uid="{13C77DDA-BCC3-4919-805A-909BD69298E5}"/>
    <hyperlink ref="G305" r:id="rId303" xr:uid="{1351069E-6D0F-475F-B7A1-B56F8E9A26E2}"/>
    <hyperlink ref="G306" r:id="rId304" xr:uid="{50098A53-AA96-44B4-B289-2FF85C2CE784}"/>
    <hyperlink ref="G307" r:id="rId305" xr:uid="{61955AA4-1509-47CD-AA45-1AFB85C4F0A1}"/>
    <hyperlink ref="G308" r:id="rId306" xr:uid="{C7893798-E504-4227-AA5A-853C6955FF0C}"/>
    <hyperlink ref="G309" r:id="rId307" xr:uid="{6C27BAE3-5069-48DF-851A-6A29DF3D7455}"/>
    <hyperlink ref="G310" r:id="rId308" xr:uid="{E5DA2D50-7BF0-4FC0-A46D-02051D936305}"/>
    <hyperlink ref="G311" r:id="rId309" xr:uid="{D96DDDAA-6C9E-420C-B4C1-22C68330A001}"/>
    <hyperlink ref="G313" r:id="rId310" xr:uid="{B65874F8-26B2-4FD5-B2D0-3860A8943A36}"/>
    <hyperlink ref="G314" r:id="rId311" xr:uid="{CAB54F44-9EC0-42C3-B77D-0AF5B55CA35E}"/>
    <hyperlink ref="G315" r:id="rId312" xr:uid="{89FE3A1A-E03C-4BDB-AA81-4AAEA9BACF34}"/>
    <hyperlink ref="G316" r:id="rId313" xr:uid="{B4EC9BB4-A43C-44EF-95FD-2A4FD1A47576}"/>
    <hyperlink ref="G317" r:id="rId314" xr:uid="{D6864903-E61A-489B-B374-862779D17B42}"/>
    <hyperlink ref="G318" r:id="rId315" xr:uid="{1E835C13-841B-4E6E-8809-3F4F6A05521C}"/>
    <hyperlink ref="G320" r:id="rId316" xr:uid="{1D1499DD-AA8B-4D69-B53B-B76A37014BF8}"/>
    <hyperlink ref="G321" r:id="rId317" xr:uid="{DD324BB1-7700-4078-B554-C8238B52E6DE}"/>
    <hyperlink ref="G322" r:id="rId318" xr:uid="{D3DADDE5-4D64-45DB-8767-BF7EB21D4949}"/>
    <hyperlink ref="G323" r:id="rId319" xr:uid="{C8692C35-49DE-4EA4-8691-774F246AC003}"/>
    <hyperlink ref="G325" r:id="rId320" xr:uid="{514ADA4E-FDD4-4504-A8F4-222890048A0D}"/>
    <hyperlink ref="G326" r:id="rId321" xr:uid="{0C5D83D8-01C9-4598-AAB1-5300627EFAC2}"/>
    <hyperlink ref="G327" r:id="rId322" xr:uid="{A994E0F2-3365-4C69-BF98-10F94E0FDFCA}"/>
    <hyperlink ref="G328" r:id="rId323" xr:uid="{739E90BE-731F-4B68-82D8-23A56E035B57}"/>
    <hyperlink ref="G329" r:id="rId324" xr:uid="{92CD763E-9F01-42A5-87A3-95AC2A61B826}"/>
    <hyperlink ref="G330" r:id="rId325" xr:uid="{456CFDF7-43DC-4100-94CA-7B53C73920CA}"/>
    <hyperlink ref="G331" r:id="rId326" xr:uid="{796CA91A-5FA7-4C96-A984-6F9A84221820}"/>
    <hyperlink ref="G332" r:id="rId327" xr:uid="{AACD33AA-4EDA-4460-8843-B2998AC99C3F}"/>
    <hyperlink ref="G334" r:id="rId328" xr:uid="{CD44ACF5-99F1-4740-99A0-6D59E5BC0833}"/>
    <hyperlink ref="G336" r:id="rId329" xr:uid="{6296F755-4696-4F11-BE00-2F65EEDE78A7}"/>
    <hyperlink ref="G337" r:id="rId330" xr:uid="{EF45843C-97C9-428E-9E76-63D0C35695DA}"/>
    <hyperlink ref="G338" r:id="rId331" xr:uid="{4F1418A8-0AFE-4967-A6FF-733C507ECE80}"/>
    <hyperlink ref="G339" r:id="rId332" xr:uid="{30ADEF5A-2F1C-4887-A173-7660785F5152}"/>
    <hyperlink ref="G340" r:id="rId333" xr:uid="{11C31F7D-4CAD-4475-B3A9-60860060EE8D}"/>
    <hyperlink ref="G342" r:id="rId334" xr:uid="{EB5336A1-FBD1-4F19-8436-E781BA36B104}"/>
    <hyperlink ref="G343" r:id="rId335" xr:uid="{717C70B7-511F-42BC-8C06-5802AC5678E9}"/>
    <hyperlink ref="G348" r:id="rId336" xr:uid="{AA32501C-C1B3-43A0-9D20-1798519216D3}"/>
    <hyperlink ref="G349" r:id="rId337" xr:uid="{453F9C23-6D01-4459-B474-3E89A66BB484}"/>
    <hyperlink ref="G350" r:id="rId338" xr:uid="{EB1A2FE3-942A-4A1E-A96F-A4F2D909ED99}"/>
    <hyperlink ref="G352" r:id="rId339" xr:uid="{E8C0FD1C-0243-4758-A95E-0023F1348587}"/>
    <hyperlink ref="G353" r:id="rId340" xr:uid="{5A47AEFC-2C12-4E72-AAAF-D6A56F24B2B0}"/>
    <hyperlink ref="G354" r:id="rId341" xr:uid="{629F9CA8-F553-4E1A-8493-F699BD4DC820}"/>
    <hyperlink ref="G355" r:id="rId342" xr:uid="{303729E2-0D3D-417A-BBB4-3409C5AF5E49}"/>
    <hyperlink ref="G356" r:id="rId343" xr:uid="{A66253ED-6B7F-49C4-BC1D-07EA140A4EFB}"/>
    <hyperlink ref="G357" r:id="rId344" xr:uid="{329F2A2F-ADB1-4BB5-9C11-8A1BB5C2982B}"/>
    <hyperlink ref="G358" r:id="rId345" xr:uid="{3D6BDA58-6CE3-4388-BC83-364003090DB5}"/>
    <hyperlink ref="G359" r:id="rId346" xr:uid="{5F24283E-A2D8-42B2-8D78-561508C73226}"/>
    <hyperlink ref="G361" r:id="rId347" xr:uid="{31257B6A-0730-4645-86A5-12C5262A9C4E}"/>
    <hyperlink ref="G362" r:id="rId348" xr:uid="{76205401-283A-41A5-9313-56D1AAA6C32A}"/>
    <hyperlink ref="G363" r:id="rId349" xr:uid="{2F0AA5A0-7BE8-48D4-A31D-D88D55BE0B92}"/>
    <hyperlink ref="G364" r:id="rId350" xr:uid="{A09F71DF-83AF-4066-95B7-58DC327B13C3}"/>
    <hyperlink ref="G365" r:id="rId351" xr:uid="{97EA9F0C-0511-42C1-A5DB-69F6BE503772}"/>
    <hyperlink ref="G366" r:id="rId352" xr:uid="{3AD27004-7CA5-47C5-BA4E-05FF05870654}"/>
    <hyperlink ref="G367" r:id="rId353" xr:uid="{2FC0C5CD-A4BD-4793-85EA-90AB17673894}"/>
    <hyperlink ref="G368" r:id="rId354" xr:uid="{F1AB8CA2-6407-42A4-86C0-0B17309D50C3}"/>
    <hyperlink ref="G372" r:id="rId355" xr:uid="{EB093BD7-CE55-4CE6-B063-15205875146A}"/>
    <hyperlink ref="G374" r:id="rId356" xr:uid="{B2FF5754-F296-45DD-A965-10B0C572341C}"/>
    <hyperlink ref="G376" r:id="rId357" xr:uid="{0312AA72-F743-441D-9C58-E6003F63957A}"/>
    <hyperlink ref="G377" r:id="rId358" xr:uid="{FA66A3AE-B561-4FE8-820A-AE1CDA47530D}"/>
    <hyperlink ref="G378" r:id="rId359" xr:uid="{8C018310-FFED-48D7-95E9-BFBA9556D6DE}"/>
    <hyperlink ref="G379" r:id="rId360" xr:uid="{6F429BFB-52AE-488C-8912-336D05D59BEC}"/>
    <hyperlink ref="G381" r:id="rId361" xr:uid="{F9094E23-BD3C-428C-A84E-3B5C2D6DD875}"/>
    <hyperlink ref="G382" r:id="rId362" xr:uid="{AE7584CC-7E7B-4953-8F16-7C60FEE79514}"/>
    <hyperlink ref="G383" r:id="rId363" xr:uid="{A4B1D79B-453B-42CB-ACAC-6E6A6301EBA8}"/>
    <hyperlink ref="G385" r:id="rId364" xr:uid="{CE3A5102-31E5-4A5A-A7B6-F88AE9E33667}"/>
    <hyperlink ref="G386" r:id="rId365" xr:uid="{5A014EBB-BEB6-487A-9B0F-D7C15ACDB77D}"/>
    <hyperlink ref="G387" r:id="rId366" xr:uid="{8A71EE5E-4991-49B3-8EE4-07B8F5A1EB08}"/>
    <hyperlink ref="G388" r:id="rId367" xr:uid="{6B264C67-FCB8-418B-846D-2B2962C53556}"/>
    <hyperlink ref="G390" r:id="rId368" xr:uid="{3F8FF103-4C84-47CD-93F5-3A72B1EAECA0}"/>
    <hyperlink ref="G391" r:id="rId369" xr:uid="{651C08F8-EAF4-4F64-B8A5-D85298658B37}"/>
    <hyperlink ref="G392" r:id="rId370" xr:uid="{01797FD6-5CB8-4C31-B7E3-B3A4577790C6}"/>
    <hyperlink ref="G393" r:id="rId371" xr:uid="{68143649-A2AF-40A2-925F-747DECAFFA96}"/>
    <hyperlink ref="G394" r:id="rId372" xr:uid="{CA447E30-B363-4A53-8F2D-EAB48CFCE73C}"/>
    <hyperlink ref="G396" r:id="rId373" xr:uid="{EB25A07D-4283-4F87-9F02-EB36DA386DD5}"/>
    <hyperlink ref="G399" r:id="rId374" xr:uid="{5287E525-9418-4F2B-BE98-1EDDCB0EF65E}"/>
    <hyperlink ref="G400" r:id="rId375" xr:uid="{82A10CBD-A8A8-4929-BF94-46334732278E}"/>
    <hyperlink ref="G401" r:id="rId376" xr:uid="{1EF16AB9-8ED0-41E2-AE4A-7AE637A39DF6}"/>
    <hyperlink ref="G402" r:id="rId377" xr:uid="{CB2E8996-6F94-4E8A-88EB-36B64E505E94}"/>
    <hyperlink ref="G403" r:id="rId378" xr:uid="{7FE037D3-4F6A-4BB4-8D98-F9147DA81D39}"/>
    <hyperlink ref="G404" r:id="rId379" xr:uid="{7C40BDAA-5248-4538-9A57-EE05054A0843}"/>
    <hyperlink ref="G406" r:id="rId380" xr:uid="{3D9427CD-8182-4C22-8FA6-662ECC0282B4}"/>
    <hyperlink ref="G407" r:id="rId381" location="e000000214" xr:uid="{AC9653C0-2948-4C15-BE19-10C19EB95579}"/>
  </hyperlinks>
  <printOptions horizontalCentered="1"/>
  <pageMargins left="0.47244094488188981" right="0.43307086614173229" top="0.82677165354330717" bottom="0.59055118110236227" header="0.51181102362204722" footer="0.51181102362204722"/>
  <pageSetup paperSize="9" scale="67" orientation="landscape"/>
  <headerFooter alignWithMargins="0">
    <oddFooter>&amp;R&amp;F　&amp;P</oddFooter>
  </headerFooter>
  <drawing r:id="rId38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0"/>
    <pageSetUpPr fitToPage="1"/>
  </sheetPr>
  <dimension ref="A1:IN40"/>
  <sheetViews>
    <sheetView showGridLines="0" topLeftCell="B1" zoomScale="70" zoomScaleNormal="70" zoomScaleSheetLayoutView="80" workbookViewId="0">
      <selection activeCell="B7" sqref="B7:C7"/>
    </sheetView>
  </sheetViews>
  <sheetFormatPr defaultColWidth="9" defaultRowHeight="14.5"/>
  <cols>
    <col min="1" max="1" width="2.26953125" style="216" hidden="1" customWidth="1"/>
    <col min="2" max="2" width="7.36328125" style="218" customWidth="1"/>
    <col min="3" max="3" width="21.36328125" style="218" customWidth="1"/>
    <col min="4" max="4" width="28.81640625" style="218" customWidth="1"/>
    <col min="5" max="5" width="30.81640625" style="218" customWidth="1"/>
    <col min="6" max="6" width="22.7265625" style="218" customWidth="1"/>
    <col min="7" max="16384" width="9" style="218"/>
  </cols>
  <sheetData>
    <row r="1" spans="2:248" ht="17.5">
      <c r="B1" s="217" t="s">
        <v>293</v>
      </c>
    </row>
    <row r="2" spans="2:248" ht="16.5" customHeight="1">
      <c r="B2" s="220" t="s">
        <v>26</v>
      </c>
      <c r="C2" s="221"/>
      <c r="D2" s="222" t="str">
        <f>IF(ｼｰﾄ0!C4="","",ｼｰﾄ0!C3 &amp; (ｼｰﾄ0!C4))</f>
        <v>京都府京都盆地</v>
      </c>
      <c r="E2" s="222"/>
      <c r="F2" s="222"/>
      <c r="IN2" s="219">
        <v>1</v>
      </c>
    </row>
    <row r="3" spans="2:248" ht="54" customHeight="1">
      <c r="B3" s="220" t="s">
        <v>27</v>
      </c>
      <c r="C3" s="221"/>
      <c r="D3" s="223" t="s">
        <v>294</v>
      </c>
      <c r="E3" s="224" t="s">
        <v>416</v>
      </c>
      <c r="F3" s="225" t="s">
        <v>295</v>
      </c>
    </row>
    <row r="4" spans="2:248" ht="26" customHeight="1">
      <c r="B4" s="226" t="s">
        <v>37</v>
      </c>
      <c r="C4" s="226"/>
      <c r="D4" s="227" t="s">
        <v>1938</v>
      </c>
      <c r="E4" s="227"/>
      <c r="F4" s="228" t="s">
        <v>1942</v>
      </c>
    </row>
    <row r="5" spans="2:248" ht="26" customHeight="1">
      <c r="B5" s="229" t="s">
        <v>165</v>
      </c>
      <c r="C5" s="229"/>
      <c r="D5" s="230" t="s">
        <v>1939</v>
      </c>
      <c r="E5" s="231"/>
      <c r="F5" s="232" t="s">
        <v>1943</v>
      </c>
    </row>
    <row r="6" spans="2:248" ht="25" customHeight="1">
      <c r="B6" s="233" t="s">
        <v>29</v>
      </c>
      <c r="C6" s="233"/>
      <c r="D6" s="230" t="s">
        <v>1940</v>
      </c>
      <c r="E6" s="231"/>
      <c r="F6" s="232" t="s">
        <v>1940</v>
      </c>
    </row>
    <row r="7" spans="2:248" ht="27" customHeight="1">
      <c r="B7" s="234" t="s">
        <v>146</v>
      </c>
      <c r="C7" s="235"/>
      <c r="D7" s="230" t="s">
        <v>1941</v>
      </c>
      <c r="E7" s="231"/>
      <c r="F7" s="230" t="s">
        <v>1941</v>
      </c>
    </row>
    <row r="8" spans="2:248" ht="26.25" customHeight="1">
      <c r="B8" s="236" t="s">
        <v>298</v>
      </c>
      <c r="C8" s="237"/>
      <c r="D8" s="230" t="s">
        <v>1941</v>
      </c>
      <c r="E8" s="238"/>
      <c r="F8" s="230" t="s">
        <v>1952</v>
      </c>
    </row>
    <row r="9" spans="2:248" ht="30" customHeight="1">
      <c r="B9" s="236" t="s">
        <v>1639</v>
      </c>
      <c r="C9" s="239"/>
      <c r="D9" s="29"/>
      <c r="E9" s="240"/>
      <c r="F9" s="29"/>
    </row>
    <row r="10" spans="2:248" ht="29.25" customHeight="1">
      <c r="B10" s="241" t="s">
        <v>38</v>
      </c>
      <c r="C10" s="242" t="s">
        <v>148</v>
      </c>
      <c r="D10" s="243">
        <v>19.41</v>
      </c>
      <c r="E10" s="243"/>
      <c r="F10" s="230">
        <v>8.23</v>
      </c>
    </row>
    <row r="11" spans="2:248" ht="30" customHeight="1">
      <c r="B11" s="241"/>
      <c r="C11" s="244" t="s">
        <v>147</v>
      </c>
      <c r="D11" s="245"/>
      <c r="E11" s="243"/>
      <c r="F11" s="245"/>
    </row>
    <row r="12" spans="2:248" ht="30.75" customHeight="1">
      <c r="B12" s="241"/>
      <c r="C12" s="242" t="s">
        <v>299</v>
      </c>
      <c r="D12" s="245"/>
      <c r="E12" s="245"/>
      <c r="F12" s="230">
        <v>0.12</v>
      </c>
    </row>
    <row r="13" spans="2:248" ht="19.5" customHeight="1">
      <c r="B13" s="246"/>
      <c r="C13" s="247" t="s">
        <v>36</v>
      </c>
      <c r="D13" s="248"/>
      <c r="E13" s="248"/>
      <c r="F13" s="248"/>
    </row>
    <row r="14" spans="2:248" ht="19.5" customHeight="1">
      <c r="B14" s="246"/>
      <c r="C14" s="247" t="s">
        <v>195</v>
      </c>
      <c r="D14" s="248"/>
      <c r="E14" s="248"/>
      <c r="F14" s="248"/>
    </row>
    <row r="15" spans="2:248" ht="19.5" customHeight="1">
      <c r="B15" s="246"/>
      <c r="C15" s="247" t="s">
        <v>39</v>
      </c>
      <c r="D15" s="248"/>
      <c r="E15" s="249"/>
      <c r="F15" s="248"/>
    </row>
    <row r="16" spans="2:248" ht="19.5" customHeight="1">
      <c r="B16" s="246"/>
      <c r="C16" s="247" t="s">
        <v>41</v>
      </c>
      <c r="D16" s="248"/>
      <c r="E16" s="248"/>
      <c r="F16" s="248"/>
    </row>
    <row r="17" spans="1:6" ht="19.5" customHeight="1">
      <c r="B17" s="246"/>
      <c r="C17" s="247" t="s">
        <v>40</v>
      </c>
      <c r="D17" s="248">
        <v>-3.32</v>
      </c>
      <c r="E17" s="248"/>
      <c r="F17" s="248">
        <v>1.22</v>
      </c>
    </row>
    <row r="18" spans="1:6" ht="19.5" customHeight="1">
      <c r="B18" s="246"/>
      <c r="C18" s="247" t="s">
        <v>134</v>
      </c>
      <c r="D18" s="248"/>
      <c r="E18" s="248"/>
      <c r="F18" s="250"/>
    </row>
    <row r="19" spans="1:6" ht="19.5" customHeight="1">
      <c r="B19" s="246"/>
      <c r="C19" s="251" t="s">
        <v>196</v>
      </c>
      <c r="D19" s="248"/>
      <c r="E19" s="248"/>
      <c r="F19" s="248"/>
    </row>
    <row r="20" spans="1:6" ht="19.5" customHeight="1">
      <c r="B20" s="246"/>
      <c r="C20" s="251" t="s">
        <v>214</v>
      </c>
      <c r="D20" s="248"/>
      <c r="E20" s="248"/>
      <c r="F20" s="248"/>
    </row>
    <row r="21" spans="1:6" ht="19.5" customHeight="1">
      <c r="B21" s="246"/>
      <c r="C21" s="251" t="s">
        <v>301</v>
      </c>
      <c r="D21" s="248"/>
      <c r="E21" s="248"/>
      <c r="F21" s="248"/>
    </row>
    <row r="22" spans="1:6" ht="19.5" customHeight="1">
      <c r="B22" s="252"/>
      <c r="C22" s="251" t="s">
        <v>309</v>
      </c>
      <c r="D22" s="248"/>
      <c r="E22" s="248"/>
      <c r="F22" s="250"/>
    </row>
    <row r="23" spans="1:6" s="254" customFormat="1" ht="12" customHeight="1">
      <c r="A23" s="253"/>
      <c r="C23" s="255" t="s">
        <v>174</v>
      </c>
      <c r="D23" s="256" t="s">
        <v>296</v>
      </c>
      <c r="E23" s="257"/>
      <c r="F23" s="258"/>
    </row>
    <row r="24" spans="1:6" s="254" customFormat="1" ht="12" customHeight="1">
      <c r="A24" s="253"/>
      <c r="C24" s="259"/>
      <c r="D24" s="260" t="s">
        <v>170</v>
      </c>
      <c r="E24" s="257"/>
      <c r="F24" s="261"/>
    </row>
    <row r="25" spans="1:6" s="254" customFormat="1" ht="12" customHeight="1">
      <c r="A25" s="253"/>
      <c r="C25" s="262"/>
      <c r="D25" s="260"/>
      <c r="E25" s="257"/>
      <c r="F25" s="261"/>
    </row>
    <row r="26" spans="1:6" s="254" customFormat="1" ht="12" customHeight="1">
      <c r="A26" s="253"/>
      <c r="D26" s="263"/>
      <c r="E26" s="257"/>
      <c r="F26" s="261"/>
    </row>
    <row r="27" spans="1:6" s="254" customFormat="1" ht="12" customHeight="1">
      <c r="A27" s="253"/>
      <c r="D27" s="264"/>
      <c r="E27" s="265"/>
      <c r="F27" s="266"/>
    </row>
    <row r="28" spans="1:6" s="254" customFormat="1">
      <c r="A28" s="253"/>
    </row>
    <row r="29" spans="1:6" s="254" customFormat="1">
      <c r="A29" s="253"/>
    </row>
    <row r="30" spans="1:6" s="254" customFormat="1">
      <c r="A30" s="253"/>
    </row>
    <row r="31" spans="1:6" s="254" customFormat="1">
      <c r="A31" s="253"/>
    </row>
    <row r="32" spans="1:6" s="254" customFormat="1">
      <c r="A32" s="253"/>
    </row>
    <row r="33" spans="1:3" s="254" customFormat="1">
      <c r="A33" s="253"/>
    </row>
    <row r="34" spans="1:3" s="254" customFormat="1">
      <c r="A34" s="253"/>
    </row>
    <row r="39" spans="1:3">
      <c r="C39" s="267"/>
    </row>
    <row r="40" spans="1:3">
      <c r="C40" s="267"/>
    </row>
  </sheetData>
  <sheetProtection formatCells="0"/>
  <mergeCells count="15">
    <mergeCell ref="B2:C2"/>
    <mergeCell ref="D2:F2"/>
    <mergeCell ref="B3:C3"/>
    <mergeCell ref="B4:C4"/>
    <mergeCell ref="B5:C5"/>
    <mergeCell ref="D24:F24"/>
    <mergeCell ref="D25:F25"/>
    <mergeCell ref="D26:F26"/>
    <mergeCell ref="D27:F27"/>
    <mergeCell ref="B6:C6"/>
    <mergeCell ref="B7:C7"/>
    <mergeCell ref="B8:C8"/>
    <mergeCell ref="B9:C9"/>
    <mergeCell ref="B10:B22"/>
    <mergeCell ref="D23:F23"/>
  </mergeCells>
  <phoneticPr fontId="4"/>
  <conditionalFormatting sqref="D11:D12">
    <cfRule type="expression" dxfId="53" priority="23">
      <formula>$D$4&lt;&gt;""</formula>
    </cfRule>
  </conditionalFormatting>
  <conditionalFormatting sqref="E12">
    <cfRule type="expression" dxfId="52" priority="21">
      <formula>$D$4&lt;&gt;""</formula>
    </cfRule>
  </conditionalFormatting>
  <conditionalFormatting sqref="F11">
    <cfRule type="expression" dxfId="51" priority="22">
      <formula>$D$4&lt;&gt;""</formula>
    </cfRule>
  </conditionalFormatting>
  <dataValidations xWindow="975" yWindow="680" count="8">
    <dataValidation type="textLength" allowBlank="1" showInputMessage="1" showErrorMessage="1" promptTitle="ご注意" prompt="下記の記載例に従いご記入してください。_x000a_　形式と異なる場合はエラー表示が出ます。_x000a__x000a_　●H3～H30　　　何月は不要です_x000a__x000a_　　_x000a__x000a_" sqref="E7:F7" xr:uid="{A514B049-C2F6-41BE-AA6B-3180F659C368}">
      <formula1>4</formula1>
      <formula2>8</formula2>
    </dataValidation>
    <dataValidation type="textLength" allowBlank="1" showInputMessage="1" showErrorMessage="1" promptTitle="記入例と同じく形式で記載してください。半角大文字" prompt="_x000a_　記入例：　S59 　_x000a_　　　　　　　　H29　_x000a_　　　　　　　　 R2_x000a_  " sqref="F8" xr:uid="{0F70F468-5869-4913-B7A8-A0C1A70DDB84}">
      <formula1>2</formula1>
      <formula2>3</formula2>
    </dataValidation>
    <dataValidation allowBlank="1" showInputMessage="1" showErrorMessage="1" promptTitle="記入例と同じ形式で記載してください。英数半角大文字" prompt="_x000a_記入例_x000a_　　　　　H28～R2_x000a_          H24～H28_x000a_" sqref="E8" xr:uid="{4F35B941-F2CD-426C-AC0E-14AED3C3A22E}"/>
    <dataValidation allowBlank="1" showInputMessage="1" showErrorMessage="1" promptTitle="記入例と同じ形式で記載してください。英数半角大文字" prompt="記入例_x000a_　　　　　S50～R2_x000a_          H2～R1_x000a_" sqref="D8" xr:uid="{EFA6E219-E1B9-4319-830E-E4E209DC7720}"/>
    <dataValidation type="textLength" allowBlank="1" showInputMessage="1" showErrorMessage="1" promptTitle="ご注意" prompt="下記の記載例に従いご記入してください。形式と異なる場合はエラー表示が出ます。_x000a__x000a_　●H3～H30　　何月は不要です_x000a__x000a_　　_x000a__x000a_" sqref="D7" xr:uid="{518E65CF-811E-493C-A6E7-6389F2CE56B1}">
      <formula1>4</formula1>
      <formula2>8</formula2>
    </dataValidation>
    <dataValidation type="custom" allowBlank="1" showInputMessage="1" showErrorMessage="1" error="沈下量の数値は、小数点第２位までご記入ください。_x000a__x000a_例：2.22  3.64 11.03 0.55_x000a_隆起量の数値は、 例えば、-3.05_x000a_ -0.45 _x000a_とご記入ください。_x000a_" sqref="D11:D12 E12 F11" xr:uid="{8B9CAA74-8311-420A-A31B-7B12FF94101E}">
      <formula1>D11=ROUNDDOWN(D11,2)</formula1>
    </dataValidation>
    <dataValidation type="custom" allowBlank="1" showInputMessage="1" showErrorMessage="1" errorTitle="ご注意" error="沈下量の数値は、小数点第２位までご記入ください。_x000a__x000a_12.56  19.08_x000a_5.03    14.10" sqref="D10:F10 E11 F12" xr:uid="{0B8273E0-FC8A-4A00-AE04-D28BA3E1DDE5}">
      <formula1>D10=ROUNDDOWN(D10,2)</formula1>
    </dataValidation>
    <dataValidation type="custom" allowBlank="1" showInputMessage="1" showErrorMessage="1" error="沈下量の数値は、小数点第２位までご記入ください。_x000a__x000a_例：2.22  3.64 11.03 0.55_x000a__x000a_隆起量の数値は、 例えば、_x000a_-3.05  -0.45 _x000a_とご記入ください。_x000a_" sqref="D13:D22 E16:E22 E13:E14 F13:F22" xr:uid="{B5C2A3AF-0D96-44E0-B920-3659C62F2492}">
      <formula1>D13=ROUNDDOWN(D13,2)</formula1>
    </dataValidation>
  </dataValidations>
  <pageMargins left="0.70866141732283472" right="0.55118110236220474" top="0.70866141732283472" bottom="0.6692913385826772" header="0.51181102362204722" footer="0.51181102362204722"/>
  <pageSetup paperSize="9" scale="8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theme="0"/>
    <pageSetUpPr fitToPage="1"/>
  </sheetPr>
  <dimension ref="A1:R92"/>
  <sheetViews>
    <sheetView showGridLines="0" zoomScale="80" zoomScaleNormal="80" zoomScaleSheetLayoutView="90" workbookViewId="0">
      <pane xSplit="1" ySplit="5" topLeftCell="B6" activePane="bottomRight" state="frozen"/>
      <selection pane="topRight" activeCell="B1" sqref="B1"/>
      <selection pane="bottomLeft" activeCell="A8" sqref="A8"/>
      <selection pane="bottomRight" activeCell="B1" sqref="B1"/>
    </sheetView>
  </sheetViews>
  <sheetFormatPr defaultColWidth="9" defaultRowHeight="14.5" outlineLevelRow="1"/>
  <cols>
    <col min="1" max="1" width="2.6328125" style="10" hidden="1" customWidth="1"/>
    <col min="2" max="2" width="16.6328125" style="10" customWidth="1"/>
    <col min="3" max="3" width="12.7265625" style="10" customWidth="1"/>
    <col min="4" max="4" width="10.36328125" style="10" customWidth="1"/>
    <col min="5" max="8" width="8.7265625" style="10" customWidth="1"/>
    <col min="9" max="12" width="12" style="10" customWidth="1"/>
    <col min="13" max="16384" width="9" style="10"/>
  </cols>
  <sheetData>
    <row r="1" spans="1:18" s="262" customFormat="1" ht="17.5">
      <c r="B1" s="268" t="s">
        <v>1651</v>
      </c>
    </row>
    <row r="2" spans="1:18" s="262" customFormat="1" ht="15" thickBot="1">
      <c r="A2" s="8"/>
      <c r="B2" s="269" t="str">
        <f>IF(ｼｰﾄ0!C4="","",ｼｰﾄ0!C3   &amp; (ｼｰﾄ0!C4) )</f>
        <v>京都府京都盆地</v>
      </c>
      <c r="C2" s="269"/>
      <c r="D2" s="270"/>
      <c r="E2" s="271"/>
      <c r="F2" s="271"/>
      <c r="G2" s="271"/>
      <c r="H2" s="271"/>
    </row>
    <row r="3" spans="1:18" ht="48.5" customHeight="1">
      <c r="A3" s="9"/>
      <c r="B3" s="272" t="s">
        <v>1953</v>
      </c>
      <c r="C3" s="273" t="s">
        <v>201</v>
      </c>
      <c r="D3" s="274"/>
      <c r="E3" s="275" t="s">
        <v>311</v>
      </c>
      <c r="F3" s="276"/>
      <c r="G3" s="276"/>
      <c r="H3" s="277"/>
      <c r="I3" s="278" t="s">
        <v>1954</v>
      </c>
      <c r="J3" s="279"/>
      <c r="K3" s="280" t="s">
        <v>1955</v>
      </c>
      <c r="L3" s="281"/>
    </row>
    <row r="4" spans="1:18" ht="37.5" customHeight="1">
      <c r="A4" s="9"/>
      <c r="B4" s="282"/>
      <c r="C4" s="283"/>
      <c r="D4" s="284" t="s">
        <v>302</v>
      </c>
      <c r="E4" s="285" t="s">
        <v>238</v>
      </c>
      <c r="F4" s="286" t="s">
        <v>237</v>
      </c>
      <c r="G4" s="286" t="s">
        <v>126</v>
      </c>
      <c r="H4" s="284" t="s">
        <v>223</v>
      </c>
      <c r="I4" s="287" t="s">
        <v>273</v>
      </c>
      <c r="J4" s="288" t="s">
        <v>274</v>
      </c>
      <c r="K4" s="287" t="s">
        <v>297</v>
      </c>
      <c r="L4" s="289" t="s">
        <v>275</v>
      </c>
    </row>
    <row r="5" spans="1:18" ht="29" customHeight="1" thickBot="1">
      <c r="A5" s="9"/>
      <c r="B5" s="290"/>
      <c r="C5" s="291"/>
      <c r="D5" s="292"/>
      <c r="E5" s="293"/>
      <c r="F5" s="294"/>
      <c r="G5" s="294"/>
      <c r="H5" s="292"/>
      <c r="I5" s="295" t="s">
        <v>276</v>
      </c>
      <c r="J5" s="296" t="s">
        <v>279</v>
      </c>
      <c r="K5" s="297" t="s">
        <v>278</v>
      </c>
      <c r="L5" s="298" t="s">
        <v>277</v>
      </c>
    </row>
    <row r="6" spans="1:18" ht="19.5" customHeight="1" thickTop="1">
      <c r="A6" s="9">
        <f>IF(COUNTIF(E6:E65,"/")&gt;=1,1,"")</f>
        <v>1</v>
      </c>
      <c r="B6" s="318" t="s">
        <v>1944</v>
      </c>
      <c r="C6" s="319"/>
      <c r="D6" s="319"/>
      <c r="E6" s="320" t="s">
        <v>1945</v>
      </c>
      <c r="F6" s="320" t="s">
        <v>1945</v>
      </c>
      <c r="G6" s="320" t="s">
        <v>1945</v>
      </c>
      <c r="H6" s="320" t="s">
        <v>1945</v>
      </c>
      <c r="I6" s="320"/>
      <c r="J6" s="320"/>
      <c r="K6" s="320"/>
      <c r="L6" s="320"/>
    </row>
    <row r="7" spans="1:18" ht="19.5" customHeight="1">
      <c r="A7" s="9" t="str">
        <f>IF(COUNTIF(E6:E65,"-")&gt;=1,2,"")</f>
        <v/>
      </c>
      <c r="B7" s="318" t="s">
        <v>1366</v>
      </c>
      <c r="C7" s="319"/>
      <c r="D7" s="319"/>
      <c r="E7" s="320" t="s">
        <v>1945</v>
      </c>
      <c r="F7" s="320" t="s">
        <v>1945</v>
      </c>
      <c r="G7" s="320" t="s">
        <v>1945</v>
      </c>
      <c r="H7" s="320" t="s">
        <v>1945</v>
      </c>
      <c r="I7" s="321"/>
      <c r="J7" s="322"/>
      <c r="K7" s="322" t="s">
        <v>226</v>
      </c>
      <c r="L7" s="322"/>
    </row>
    <row r="8" spans="1:18" ht="19.5" customHeight="1">
      <c r="A8" s="9" t="str">
        <f>IF(COUNTIF(E6:E65,"#")&gt;=1,4,"")</f>
        <v/>
      </c>
      <c r="B8" s="318" t="s">
        <v>1368</v>
      </c>
      <c r="C8" s="319"/>
      <c r="D8" s="319"/>
      <c r="E8" s="320" t="s">
        <v>1945</v>
      </c>
      <c r="F8" s="320" t="s">
        <v>1945</v>
      </c>
      <c r="G8" s="320" t="s">
        <v>1945</v>
      </c>
      <c r="H8" s="320" t="s">
        <v>1945</v>
      </c>
      <c r="I8" s="321"/>
      <c r="J8" s="322"/>
      <c r="K8" s="322" t="s">
        <v>226</v>
      </c>
      <c r="L8" s="322"/>
    </row>
    <row r="9" spans="1:18" ht="19.5" customHeight="1">
      <c r="A9" s="9"/>
      <c r="B9" s="318" t="s">
        <v>1377</v>
      </c>
      <c r="C9" s="319"/>
      <c r="D9" s="319"/>
      <c r="E9" s="320" t="s">
        <v>1945</v>
      </c>
      <c r="F9" s="320" t="s">
        <v>1945</v>
      </c>
      <c r="G9" s="320" t="s">
        <v>1945</v>
      </c>
      <c r="H9" s="320" t="s">
        <v>1945</v>
      </c>
      <c r="I9" s="321"/>
      <c r="J9" s="322"/>
      <c r="K9" s="322" t="s">
        <v>226</v>
      </c>
      <c r="L9" s="322"/>
    </row>
    <row r="10" spans="1:18" ht="19.5" hidden="1" customHeight="1" outlineLevel="1">
      <c r="A10" s="9" t="str">
        <f>IF(COUNTIF(F6:F65,"-")&gt;=1,2,"")</f>
        <v/>
      </c>
      <c r="B10" s="318"/>
      <c r="C10" s="319"/>
      <c r="D10" s="319"/>
      <c r="E10" s="320"/>
      <c r="F10" s="320"/>
      <c r="G10" s="320"/>
      <c r="H10" s="320"/>
      <c r="I10" s="321"/>
      <c r="J10" s="322"/>
      <c r="K10" s="322"/>
      <c r="L10" s="322"/>
    </row>
    <row r="11" spans="1:18" ht="19.5" hidden="1" customHeight="1" outlineLevel="1">
      <c r="A11" s="9">
        <f>IF(COUNTIF(F6:F65,"/")&gt;=1,1,"")</f>
        <v>1</v>
      </c>
      <c r="B11" s="318"/>
      <c r="C11" s="319"/>
      <c r="D11" s="319"/>
      <c r="E11" s="320"/>
      <c r="F11" s="320"/>
      <c r="G11" s="320"/>
      <c r="H11" s="320"/>
      <c r="I11" s="321"/>
      <c r="J11" s="322"/>
      <c r="K11" s="322"/>
      <c r="L11" s="322"/>
      <c r="R11" s="10" t="s">
        <v>1650</v>
      </c>
    </row>
    <row r="12" spans="1:18" ht="19.5" hidden="1" customHeight="1" outlineLevel="1">
      <c r="A12" s="9" t="str">
        <f>IF(COUNTIF(F6:F65,"#")&gt;=1,4,"")</f>
        <v/>
      </c>
      <c r="B12" s="318"/>
      <c r="C12" s="319"/>
      <c r="D12" s="319"/>
      <c r="E12" s="320"/>
      <c r="F12" s="320"/>
      <c r="G12" s="320"/>
      <c r="H12" s="320"/>
      <c r="I12" s="321"/>
      <c r="J12" s="322"/>
      <c r="K12" s="322"/>
      <c r="L12" s="322"/>
    </row>
    <row r="13" spans="1:18" ht="19.5" hidden="1" customHeight="1" outlineLevel="1">
      <c r="A13" s="9"/>
      <c r="B13" s="318"/>
      <c r="C13" s="319"/>
      <c r="D13" s="319"/>
      <c r="E13" s="320"/>
      <c r="F13" s="320"/>
      <c r="G13" s="320"/>
      <c r="H13" s="320"/>
      <c r="I13" s="321"/>
      <c r="J13" s="322"/>
      <c r="K13" s="322"/>
      <c r="L13" s="322"/>
    </row>
    <row r="14" spans="1:18" ht="19.5" hidden="1" customHeight="1" outlineLevel="1">
      <c r="A14" s="9">
        <f>IF(COUNTIF(G6:G65,"/")&gt;=1,1,"")</f>
        <v>1</v>
      </c>
      <c r="B14" s="318"/>
      <c r="C14" s="319"/>
      <c r="D14" s="319"/>
      <c r="E14" s="320"/>
      <c r="F14" s="320"/>
      <c r="G14" s="320"/>
      <c r="H14" s="320"/>
      <c r="I14" s="321"/>
      <c r="J14" s="322"/>
      <c r="K14" s="322"/>
      <c r="L14" s="322"/>
    </row>
    <row r="15" spans="1:18" ht="19.5" hidden="1" customHeight="1" outlineLevel="1">
      <c r="A15" s="9" t="str">
        <f>IF(COUNTIF(G6:G65,"-")&gt;=1,2,"")</f>
        <v/>
      </c>
      <c r="B15" s="318"/>
      <c r="C15" s="319"/>
      <c r="D15" s="319"/>
      <c r="E15" s="320"/>
      <c r="F15" s="320"/>
      <c r="G15" s="320"/>
      <c r="H15" s="320"/>
      <c r="I15" s="321"/>
      <c r="J15" s="322"/>
      <c r="K15" s="322"/>
      <c r="L15" s="322"/>
    </row>
    <row r="16" spans="1:18" ht="19.5" hidden="1" customHeight="1" outlineLevel="1">
      <c r="A16" s="9" t="str">
        <f>IF(COUNTIF(G6:G65,"#")&gt;=1,4,"")</f>
        <v/>
      </c>
      <c r="B16" s="318"/>
      <c r="C16" s="319"/>
      <c r="D16" s="319"/>
      <c r="E16" s="320"/>
      <c r="F16" s="320"/>
      <c r="G16" s="320"/>
      <c r="H16" s="320"/>
      <c r="I16" s="321"/>
      <c r="J16" s="322"/>
      <c r="K16" s="322"/>
      <c r="L16" s="322"/>
    </row>
    <row r="17" spans="1:12" ht="19.5" hidden="1" customHeight="1" outlineLevel="1">
      <c r="A17" s="9"/>
      <c r="B17" s="318"/>
      <c r="C17" s="319"/>
      <c r="D17" s="319"/>
      <c r="E17" s="320"/>
      <c r="F17" s="320"/>
      <c r="G17" s="320"/>
      <c r="H17" s="320"/>
      <c r="I17" s="321"/>
      <c r="J17" s="322"/>
      <c r="K17" s="322"/>
      <c r="L17" s="322"/>
    </row>
    <row r="18" spans="1:12" ht="19.5" hidden="1" customHeight="1" outlineLevel="1">
      <c r="A18" s="9">
        <f>IF(COUNTIF(H6:H65,"/")&gt;=1,1,"")</f>
        <v>1</v>
      </c>
      <c r="B18" s="318"/>
      <c r="C18" s="319"/>
      <c r="D18" s="319"/>
      <c r="E18" s="320"/>
      <c r="F18" s="320"/>
      <c r="G18" s="320"/>
      <c r="H18" s="320"/>
      <c r="I18" s="321"/>
      <c r="J18" s="322"/>
      <c r="K18" s="322"/>
      <c r="L18" s="322"/>
    </row>
    <row r="19" spans="1:12" ht="19.5" hidden="1" customHeight="1" outlineLevel="1">
      <c r="A19" s="9" t="str">
        <f>IF(COUNTIF(H6:H65,"-")&gt;=1,2,"")</f>
        <v/>
      </c>
      <c r="B19" s="318"/>
      <c r="C19" s="319"/>
      <c r="D19" s="319"/>
      <c r="E19" s="320"/>
      <c r="F19" s="320"/>
      <c r="G19" s="320"/>
      <c r="H19" s="320"/>
      <c r="I19" s="321"/>
      <c r="J19" s="322"/>
      <c r="K19" s="322"/>
      <c r="L19" s="322"/>
    </row>
    <row r="20" spans="1:12" ht="19.5" hidden="1" customHeight="1" outlineLevel="1">
      <c r="A20" s="9" t="str">
        <f>IF(COUNTIF(H6:H65,"#")&gt;=1,4,"")</f>
        <v/>
      </c>
      <c r="B20" s="318"/>
      <c r="C20" s="319"/>
      <c r="D20" s="319"/>
      <c r="E20" s="320"/>
      <c r="F20" s="320"/>
      <c r="G20" s="320"/>
      <c r="H20" s="320"/>
      <c r="I20" s="321"/>
      <c r="J20" s="322"/>
      <c r="K20" s="322"/>
      <c r="L20" s="322"/>
    </row>
    <row r="21" spans="1:12" ht="19.5" hidden="1" customHeight="1" outlineLevel="1">
      <c r="B21" s="318"/>
      <c r="C21" s="319"/>
      <c r="D21" s="319"/>
      <c r="E21" s="320"/>
      <c r="F21" s="320"/>
      <c r="G21" s="320"/>
      <c r="H21" s="320"/>
      <c r="I21" s="321"/>
      <c r="J21" s="322"/>
      <c r="K21" s="322"/>
      <c r="L21" s="322"/>
    </row>
    <row r="22" spans="1:12" ht="19.5" hidden="1" customHeight="1" outlineLevel="1">
      <c r="B22" s="318"/>
      <c r="C22" s="319"/>
      <c r="D22" s="319"/>
      <c r="E22" s="320"/>
      <c r="F22" s="320"/>
      <c r="G22" s="320"/>
      <c r="H22" s="320"/>
      <c r="I22" s="321"/>
      <c r="J22" s="322"/>
      <c r="K22" s="322"/>
      <c r="L22" s="322"/>
    </row>
    <row r="23" spans="1:12" ht="19.5" hidden="1" customHeight="1" outlineLevel="1">
      <c r="B23" s="318"/>
      <c r="C23" s="319"/>
      <c r="D23" s="319"/>
      <c r="E23" s="320"/>
      <c r="F23" s="320"/>
      <c r="G23" s="320"/>
      <c r="H23" s="320"/>
      <c r="I23" s="321"/>
      <c r="J23" s="322"/>
      <c r="K23" s="322"/>
      <c r="L23" s="322"/>
    </row>
    <row r="24" spans="1:12" ht="19.5" hidden="1" customHeight="1" outlineLevel="1">
      <c r="B24" s="318"/>
      <c r="C24" s="319"/>
      <c r="D24" s="319"/>
      <c r="E24" s="320"/>
      <c r="F24" s="320"/>
      <c r="G24" s="320"/>
      <c r="H24" s="320"/>
      <c r="I24" s="321"/>
      <c r="J24" s="322"/>
      <c r="K24" s="322"/>
      <c r="L24" s="322"/>
    </row>
    <row r="25" spans="1:12" ht="19.5" hidden="1" customHeight="1" outlineLevel="1">
      <c r="B25" s="318"/>
      <c r="C25" s="319"/>
      <c r="D25" s="319"/>
      <c r="E25" s="320"/>
      <c r="F25" s="320"/>
      <c r="G25" s="320"/>
      <c r="H25" s="320"/>
      <c r="I25" s="321"/>
      <c r="J25" s="322"/>
      <c r="K25" s="322"/>
      <c r="L25" s="322"/>
    </row>
    <row r="26" spans="1:12" ht="19.5" hidden="1" customHeight="1" outlineLevel="1">
      <c r="B26" s="318"/>
      <c r="C26" s="319"/>
      <c r="D26" s="319"/>
      <c r="E26" s="320"/>
      <c r="F26" s="320"/>
      <c r="G26" s="320"/>
      <c r="H26" s="320"/>
      <c r="I26" s="321"/>
      <c r="J26" s="322"/>
      <c r="K26" s="322"/>
      <c r="L26" s="322"/>
    </row>
    <row r="27" spans="1:12" ht="19.5" hidden="1" customHeight="1" outlineLevel="1">
      <c r="B27" s="318"/>
      <c r="C27" s="319"/>
      <c r="D27" s="319"/>
      <c r="E27" s="320"/>
      <c r="F27" s="320"/>
      <c r="G27" s="320"/>
      <c r="H27" s="320"/>
      <c r="I27" s="321"/>
      <c r="J27" s="322"/>
      <c r="K27" s="322"/>
      <c r="L27" s="322"/>
    </row>
    <row r="28" spans="1:12" ht="19.5" hidden="1" customHeight="1" outlineLevel="1">
      <c r="B28" s="318"/>
      <c r="C28" s="319"/>
      <c r="D28" s="319"/>
      <c r="E28" s="320"/>
      <c r="F28" s="320"/>
      <c r="G28" s="320"/>
      <c r="H28" s="320"/>
      <c r="I28" s="321"/>
      <c r="J28" s="322"/>
      <c r="K28" s="322"/>
      <c r="L28" s="322"/>
    </row>
    <row r="29" spans="1:12" ht="19.5" hidden="1" customHeight="1" outlineLevel="1">
      <c r="B29" s="318"/>
      <c r="C29" s="319"/>
      <c r="D29" s="319"/>
      <c r="E29" s="320"/>
      <c r="F29" s="320"/>
      <c r="G29" s="320"/>
      <c r="H29" s="320"/>
      <c r="I29" s="321"/>
      <c r="J29" s="322"/>
      <c r="K29" s="322"/>
      <c r="L29" s="322"/>
    </row>
    <row r="30" spans="1:12" ht="19.5" hidden="1" customHeight="1" outlineLevel="1">
      <c r="B30" s="318"/>
      <c r="C30" s="319"/>
      <c r="D30" s="319"/>
      <c r="E30" s="320"/>
      <c r="F30" s="320"/>
      <c r="G30" s="320"/>
      <c r="H30" s="320"/>
      <c r="I30" s="321"/>
      <c r="J30" s="322"/>
      <c r="K30" s="322"/>
      <c r="L30" s="322"/>
    </row>
    <row r="31" spans="1:12" ht="19.5" hidden="1" customHeight="1" outlineLevel="1">
      <c r="B31" s="318"/>
      <c r="C31" s="319"/>
      <c r="D31" s="319"/>
      <c r="E31" s="320"/>
      <c r="F31" s="320"/>
      <c r="G31" s="320"/>
      <c r="H31" s="320"/>
      <c r="I31" s="321"/>
      <c r="J31" s="322"/>
      <c r="K31" s="322"/>
      <c r="L31" s="322"/>
    </row>
    <row r="32" spans="1:12" ht="19.5" hidden="1" customHeight="1" outlineLevel="1">
      <c r="B32" s="318"/>
      <c r="C32" s="319"/>
      <c r="D32" s="319"/>
      <c r="E32" s="320"/>
      <c r="F32" s="320"/>
      <c r="G32" s="320"/>
      <c r="H32" s="320"/>
      <c r="I32" s="321"/>
      <c r="J32" s="322"/>
      <c r="K32" s="322"/>
      <c r="L32" s="322"/>
    </row>
    <row r="33" spans="2:12" ht="19.5" hidden="1" customHeight="1" outlineLevel="1">
      <c r="B33" s="318"/>
      <c r="C33" s="319"/>
      <c r="D33" s="319"/>
      <c r="E33" s="320"/>
      <c r="F33" s="320"/>
      <c r="G33" s="320"/>
      <c r="H33" s="320"/>
      <c r="I33" s="321"/>
      <c r="J33" s="322"/>
      <c r="K33" s="322"/>
      <c r="L33" s="322"/>
    </row>
    <row r="34" spans="2:12" ht="19.5" hidden="1" customHeight="1" outlineLevel="1">
      <c r="B34" s="318"/>
      <c r="C34" s="319"/>
      <c r="D34" s="319"/>
      <c r="E34" s="320"/>
      <c r="F34" s="320"/>
      <c r="G34" s="320"/>
      <c r="H34" s="320"/>
      <c r="I34" s="321"/>
      <c r="J34" s="322"/>
      <c r="K34" s="322"/>
      <c r="L34" s="322"/>
    </row>
    <row r="35" spans="2:12" ht="19.5" hidden="1" customHeight="1" outlineLevel="1">
      <c r="B35" s="318"/>
      <c r="C35" s="319"/>
      <c r="D35" s="319"/>
      <c r="E35" s="320"/>
      <c r="F35" s="320"/>
      <c r="G35" s="320"/>
      <c r="H35" s="320"/>
      <c r="I35" s="321"/>
      <c r="J35" s="322"/>
      <c r="K35" s="322"/>
      <c r="L35" s="322"/>
    </row>
    <row r="36" spans="2:12" ht="19.5" hidden="1" customHeight="1" outlineLevel="1">
      <c r="B36" s="318"/>
      <c r="C36" s="319"/>
      <c r="D36" s="319"/>
      <c r="E36" s="320"/>
      <c r="F36" s="320"/>
      <c r="G36" s="320"/>
      <c r="H36" s="320"/>
      <c r="I36" s="321"/>
      <c r="J36" s="322"/>
      <c r="K36" s="322"/>
      <c r="L36" s="322"/>
    </row>
    <row r="37" spans="2:12" ht="19.5" hidden="1" customHeight="1" outlineLevel="1">
      <c r="B37" s="318"/>
      <c r="C37" s="319"/>
      <c r="D37" s="319"/>
      <c r="E37" s="320"/>
      <c r="F37" s="320"/>
      <c r="G37" s="320"/>
      <c r="H37" s="320"/>
      <c r="I37" s="321"/>
      <c r="J37" s="322"/>
      <c r="K37" s="322"/>
      <c r="L37" s="322"/>
    </row>
    <row r="38" spans="2:12" ht="19.5" hidden="1" customHeight="1" outlineLevel="1">
      <c r="B38" s="318"/>
      <c r="C38" s="319"/>
      <c r="D38" s="319"/>
      <c r="E38" s="320"/>
      <c r="F38" s="320"/>
      <c r="G38" s="320"/>
      <c r="H38" s="320"/>
      <c r="I38" s="321"/>
      <c r="J38" s="322"/>
      <c r="K38" s="322"/>
      <c r="L38" s="322"/>
    </row>
    <row r="39" spans="2:12" ht="19.5" hidden="1" customHeight="1" outlineLevel="1">
      <c r="B39" s="318"/>
      <c r="C39" s="319"/>
      <c r="D39" s="319"/>
      <c r="E39" s="320"/>
      <c r="F39" s="320"/>
      <c r="G39" s="320"/>
      <c r="H39" s="320"/>
      <c r="I39" s="321"/>
      <c r="J39" s="322"/>
      <c r="K39" s="322"/>
      <c r="L39" s="322"/>
    </row>
    <row r="40" spans="2:12" ht="19.5" hidden="1" customHeight="1" outlineLevel="1">
      <c r="B40" s="318"/>
      <c r="C40" s="319"/>
      <c r="D40" s="319"/>
      <c r="E40" s="320"/>
      <c r="F40" s="320"/>
      <c r="G40" s="320"/>
      <c r="H40" s="320"/>
      <c r="I40" s="321"/>
      <c r="J40" s="322"/>
      <c r="K40" s="322"/>
      <c r="L40" s="322"/>
    </row>
    <row r="41" spans="2:12" ht="19.5" hidden="1" customHeight="1" outlineLevel="1">
      <c r="B41" s="318"/>
      <c r="C41" s="319"/>
      <c r="D41" s="319"/>
      <c r="E41" s="320"/>
      <c r="F41" s="320"/>
      <c r="G41" s="320"/>
      <c r="H41" s="320"/>
      <c r="I41" s="321"/>
      <c r="J41" s="322"/>
      <c r="K41" s="322"/>
      <c r="L41" s="322"/>
    </row>
    <row r="42" spans="2:12" ht="19.5" hidden="1" customHeight="1" outlineLevel="1">
      <c r="B42" s="318"/>
      <c r="C42" s="319"/>
      <c r="D42" s="319"/>
      <c r="E42" s="320"/>
      <c r="F42" s="320"/>
      <c r="G42" s="320"/>
      <c r="H42" s="320"/>
      <c r="I42" s="321"/>
      <c r="J42" s="322"/>
      <c r="K42" s="322"/>
      <c r="L42" s="322"/>
    </row>
    <row r="43" spans="2:12" ht="19.5" hidden="1" customHeight="1" outlineLevel="1">
      <c r="B43" s="318"/>
      <c r="C43" s="319"/>
      <c r="D43" s="319"/>
      <c r="E43" s="320"/>
      <c r="F43" s="320"/>
      <c r="G43" s="320"/>
      <c r="H43" s="320"/>
      <c r="I43" s="321"/>
      <c r="J43" s="322"/>
      <c r="K43" s="322"/>
      <c r="L43" s="322"/>
    </row>
    <row r="44" spans="2:12" ht="19.5" hidden="1" customHeight="1" outlineLevel="1">
      <c r="B44" s="318"/>
      <c r="C44" s="319"/>
      <c r="D44" s="319"/>
      <c r="E44" s="320"/>
      <c r="F44" s="320"/>
      <c r="G44" s="320"/>
      <c r="H44" s="320"/>
      <c r="I44" s="321"/>
      <c r="J44" s="322"/>
      <c r="K44" s="322"/>
      <c r="L44" s="322"/>
    </row>
    <row r="45" spans="2:12" ht="19.5" hidden="1" customHeight="1" outlineLevel="1">
      <c r="B45" s="318"/>
      <c r="C45" s="319"/>
      <c r="D45" s="319"/>
      <c r="E45" s="320"/>
      <c r="F45" s="320"/>
      <c r="G45" s="320"/>
      <c r="H45" s="320"/>
      <c r="I45" s="321"/>
      <c r="J45" s="322"/>
      <c r="K45" s="322"/>
      <c r="L45" s="322"/>
    </row>
    <row r="46" spans="2:12" ht="19.5" hidden="1" customHeight="1" outlineLevel="1">
      <c r="B46" s="318"/>
      <c r="C46" s="319"/>
      <c r="D46" s="319"/>
      <c r="E46" s="320"/>
      <c r="F46" s="320"/>
      <c r="G46" s="320"/>
      <c r="H46" s="320"/>
      <c r="I46" s="321"/>
      <c r="J46" s="322"/>
      <c r="K46" s="322"/>
      <c r="L46" s="322"/>
    </row>
    <row r="47" spans="2:12" ht="19.5" hidden="1" customHeight="1" outlineLevel="1">
      <c r="B47" s="318"/>
      <c r="C47" s="319"/>
      <c r="D47" s="319"/>
      <c r="E47" s="320"/>
      <c r="F47" s="320"/>
      <c r="G47" s="320"/>
      <c r="H47" s="320"/>
      <c r="I47" s="321"/>
      <c r="J47" s="322"/>
      <c r="K47" s="322"/>
      <c r="L47" s="322"/>
    </row>
    <row r="48" spans="2:12" ht="19.5" hidden="1" customHeight="1" outlineLevel="1">
      <c r="B48" s="318"/>
      <c r="C48" s="319"/>
      <c r="D48" s="319"/>
      <c r="E48" s="320"/>
      <c r="F48" s="320"/>
      <c r="G48" s="320"/>
      <c r="H48" s="320"/>
      <c r="I48" s="321"/>
      <c r="J48" s="322"/>
      <c r="K48" s="322"/>
      <c r="L48" s="322"/>
    </row>
    <row r="49" spans="2:12" ht="19.5" hidden="1" customHeight="1" outlineLevel="1">
      <c r="B49" s="318"/>
      <c r="C49" s="319"/>
      <c r="D49" s="319"/>
      <c r="E49" s="320"/>
      <c r="F49" s="320"/>
      <c r="G49" s="320"/>
      <c r="H49" s="320"/>
      <c r="I49" s="321"/>
      <c r="J49" s="322"/>
      <c r="K49" s="322"/>
      <c r="L49" s="322"/>
    </row>
    <row r="50" spans="2:12" ht="19.5" hidden="1" customHeight="1" outlineLevel="1">
      <c r="B50" s="318"/>
      <c r="C50" s="319"/>
      <c r="D50" s="319"/>
      <c r="E50" s="320"/>
      <c r="F50" s="320"/>
      <c r="G50" s="320"/>
      <c r="H50" s="320"/>
      <c r="I50" s="321"/>
      <c r="J50" s="322"/>
      <c r="K50" s="322"/>
      <c r="L50" s="322"/>
    </row>
    <row r="51" spans="2:12" ht="19.5" hidden="1" customHeight="1" outlineLevel="1">
      <c r="B51" s="318"/>
      <c r="C51" s="319"/>
      <c r="D51" s="319"/>
      <c r="E51" s="320"/>
      <c r="F51" s="320"/>
      <c r="G51" s="320"/>
      <c r="H51" s="320"/>
      <c r="I51" s="321"/>
      <c r="J51" s="322"/>
      <c r="K51" s="322"/>
      <c r="L51" s="322"/>
    </row>
    <row r="52" spans="2:12" ht="19.5" hidden="1" customHeight="1" outlineLevel="1">
      <c r="B52" s="318"/>
      <c r="C52" s="319"/>
      <c r="D52" s="319"/>
      <c r="E52" s="320"/>
      <c r="F52" s="320"/>
      <c r="G52" s="320"/>
      <c r="H52" s="320"/>
      <c r="I52" s="321"/>
      <c r="J52" s="322"/>
      <c r="K52" s="322"/>
      <c r="L52" s="322"/>
    </row>
    <row r="53" spans="2:12" ht="19.5" hidden="1" customHeight="1" outlineLevel="1">
      <c r="B53" s="318"/>
      <c r="C53" s="319"/>
      <c r="D53" s="319"/>
      <c r="E53" s="320"/>
      <c r="F53" s="320"/>
      <c r="G53" s="320"/>
      <c r="H53" s="320"/>
      <c r="I53" s="321"/>
      <c r="J53" s="322"/>
      <c r="K53" s="322"/>
      <c r="L53" s="322"/>
    </row>
    <row r="54" spans="2:12" ht="19.5" hidden="1" customHeight="1" outlineLevel="1">
      <c r="B54" s="318"/>
      <c r="C54" s="319"/>
      <c r="D54" s="319"/>
      <c r="E54" s="320"/>
      <c r="F54" s="320"/>
      <c r="G54" s="320"/>
      <c r="H54" s="320"/>
      <c r="I54" s="321"/>
      <c r="J54" s="322"/>
      <c r="K54" s="322"/>
      <c r="L54" s="322"/>
    </row>
    <row r="55" spans="2:12" ht="19.5" hidden="1" customHeight="1" outlineLevel="1">
      <c r="B55" s="318"/>
      <c r="C55" s="319"/>
      <c r="D55" s="319"/>
      <c r="E55" s="320"/>
      <c r="F55" s="320"/>
      <c r="G55" s="320"/>
      <c r="H55" s="320"/>
      <c r="I55" s="321"/>
      <c r="J55" s="322"/>
      <c r="K55" s="322"/>
      <c r="L55" s="322"/>
    </row>
    <row r="56" spans="2:12" ht="19.5" hidden="1" customHeight="1" outlineLevel="1">
      <c r="B56" s="318"/>
      <c r="C56" s="319"/>
      <c r="D56" s="319"/>
      <c r="E56" s="320"/>
      <c r="F56" s="320"/>
      <c r="G56" s="320"/>
      <c r="H56" s="320"/>
      <c r="I56" s="321"/>
      <c r="J56" s="322"/>
      <c r="K56" s="322"/>
      <c r="L56" s="322"/>
    </row>
    <row r="57" spans="2:12" ht="19.5" hidden="1" customHeight="1" outlineLevel="1">
      <c r="B57" s="318"/>
      <c r="C57" s="319"/>
      <c r="D57" s="319"/>
      <c r="E57" s="320"/>
      <c r="F57" s="320"/>
      <c r="G57" s="320"/>
      <c r="H57" s="320"/>
      <c r="I57" s="321"/>
      <c r="J57" s="322"/>
      <c r="K57" s="322"/>
      <c r="L57" s="322"/>
    </row>
    <row r="58" spans="2:12" ht="19.5" hidden="1" customHeight="1" outlineLevel="1">
      <c r="B58" s="318"/>
      <c r="C58" s="319"/>
      <c r="D58" s="319"/>
      <c r="E58" s="320"/>
      <c r="F58" s="320"/>
      <c r="G58" s="320"/>
      <c r="H58" s="320"/>
      <c r="I58" s="321"/>
      <c r="J58" s="322"/>
      <c r="K58" s="322"/>
      <c r="L58" s="322"/>
    </row>
    <row r="59" spans="2:12" ht="19.5" hidden="1" customHeight="1" outlineLevel="1">
      <c r="B59" s="318"/>
      <c r="C59" s="319"/>
      <c r="D59" s="319"/>
      <c r="E59" s="320"/>
      <c r="F59" s="320"/>
      <c r="G59" s="320"/>
      <c r="H59" s="320"/>
      <c r="I59" s="321"/>
      <c r="J59" s="322"/>
      <c r="K59" s="322"/>
      <c r="L59" s="322"/>
    </row>
    <row r="60" spans="2:12" ht="19.5" hidden="1" customHeight="1" outlineLevel="1">
      <c r="B60" s="318"/>
      <c r="C60" s="319"/>
      <c r="D60" s="319"/>
      <c r="E60" s="320"/>
      <c r="F60" s="320"/>
      <c r="G60" s="320"/>
      <c r="H60" s="320"/>
      <c r="I60" s="321"/>
      <c r="J60" s="322"/>
      <c r="K60" s="322"/>
      <c r="L60" s="322"/>
    </row>
    <row r="61" spans="2:12" ht="19.5" hidden="1" customHeight="1" outlineLevel="1">
      <c r="B61" s="318"/>
      <c r="C61" s="319"/>
      <c r="D61" s="319"/>
      <c r="E61" s="320"/>
      <c r="F61" s="320"/>
      <c r="G61" s="320"/>
      <c r="H61" s="320"/>
      <c r="I61" s="321"/>
      <c r="J61" s="322"/>
      <c r="K61" s="322"/>
      <c r="L61" s="322"/>
    </row>
    <row r="62" spans="2:12" ht="19.5" hidden="1" customHeight="1" outlineLevel="1">
      <c r="B62" s="318"/>
      <c r="C62" s="319"/>
      <c r="D62" s="319"/>
      <c r="E62" s="320"/>
      <c r="F62" s="320"/>
      <c r="G62" s="320"/>
      <c r="H62" s="320"/>
      <c r="I62" s="321"/>
      <c r="J62" s="322"/>
      <c r="K62" s="322"/>
      <c r="L62" s="322"/>
    </row>
    <row r="63" spans="2:12" ht="19.5" hidden="1" customHeight="1" outlineLevel="1">
      <c r="B63" s="318"/>
      <c r="C63" s="319"/>
      <c r="D63" s="319"/>
      <c r="E63" s="320"/>
      <c r="F63" s="320"/>
      <c r="G63" s="320"/>
      <c r="H63" s="320"/>
      <c r="I63" s="321"/>
      <c r="J63" s="322"/>
      <c r="K63" s="322"/>
      <c r="L63" s="322"/>
    </row>
    <row r="64" spans="2:12" ht="19.5" hidden="1" customHeight="1" outlineLevel="1">
      <c r="B64" s="318"/>
      <c r="C64" s="319"/>
      <c r="D64" s="319"/>
      <c r="E64" s="320"/>
      <c r="F64" s="320"/>
      <c r="G64" s="320"/>
      <c r="H64" s="320"/>
      <c r="I64" s="321"/>
      <c r="J64" s="322"/>
      <c r="K64" s="322"/>
      <c r="L64" s="322"/>
    </row>
    <row r="65" spans="2:13" ht="19.5" hidden="1" customHeight="1" outlineLevel="1">
      <c r="B65" s="318"/>
      <c r="C65" s="319"/>
      <c r="D65" s="319"/>
      <c r="E65" s="320"/>
      <c r="F65" s="320"/>
      <c r="G65" s="320"/>
      <c r="H65" s="320"/>
      <c r="I65" s="321"/>
      <c r="J65" s="322"/>
      <c r="K65" s="322"/>
      <c r="L65" s="322"/>
    </row>
    <row r="66" spans="2:13" ht="37.5" customHeight="1" collapsed="1">
      <c r="B66" s="323"/>
      <c r="C66" s="299" t="str">
        <f>IF(COUNTA(C6:C65)&lt;&gt;0,SUM(C6:C65),"")</f>
        <v/>
      </c>
      <c r="D66" s="299" t="str">
        <f>IF(COUNTA(D6:D65)&lt;&gt;0,SUM(D6:D65),"")</f>
        <v/>
      </c>
      <c r="E66" s="299" t="str">
        <f>IF(COUNT(E6:E65)&gt;=1,SUM(E6:E65),IF(SUM(A6:A8)=1,"/",IF(SUM(A6:A8)=2,"-",IF(SUM(A6:A8)=4,"#",IF(SUM(A6:A8)=3,"/ -",IF(SUM(A6:A8)=5,"/ #",IF(SUM(A6:A8)=6,"- #",IF(SUM(A6:A8)=7,"/ - #",""))))))))</f>
        <v>/</v>
      </c>
      <c r="F66" s="299" t="str">
        <f>IF(COUNT(F6:F65)&gt;=1,SUM(F6:F65),IF(SUM(A10:A12)=1,"/",IF(SUM(A10:A12)=2,"-",IF(SUM(A10:A12)=4,"#",IF(SUM(A10:A12)=3,"/ -",IF(SUM(A10:A12)=5,"/ #",IF(SUM(A10:A12)=6,"- #",IF(SUM(A10:A12)=7,"/ - #",""))))))))</f>
        <v>/</v>
      </c>
      <c r="G66" s="299" t="str">
        <f>IF(COUNT(G6:G65)&gt;=1,SUM(G6:G65),IF(SUM(A14:A16)=1,"/",IF(SUM(A14:A16)=2,"-",IF(SUM(A14:A16)=4,"#",IF(SUM(A14:A16)=3,"/ -",IF(SUM(A14:A16)=5,"/ #",IF(SUM(A14:A16)=6,"- #",IF(SUM(A14:A16)=7,"/ - #",""))))))))</f>
        <v>/</v>
      </c>
      <c r="H66" s="299" t="str">
        <f>IF(COUNT(H6:H65)&gt;=1,SUM(H6:H65),IF(SUM(A18:A20)=1,"/",IF(SUM(A18:A20)=2,"-",IF(SUM(A18:A20)=4,"#",IF(SUM(A18:A20)=3,"/ -",IF(SUM(A18:A20)=5,"/ #",IF(SUM(A18:A20)=6,"- #",IF(SUM(A18:A20)=7,"/ - #",""))))))))</f>
        <v>/</v>
      </c>
      <c r="I66" s="300" t="str">
        <f>IF($I$78=0,"",VLOOKUP($I$78,$K$78:$L$92,2,FALSE))</f>
        <v>□</v>
      </c>
      <c r="J66" s="300"/>
      <c r="K66" s="300"/>
      <c r="L66" s="300"/>
    </row>
    <row r="67" spans="2:13">
      <c r="B67" s="301"/>
      <c r="C67" s="302" t="s">
        <v>173</v>
      </c>
      <c r="D67" s="303"/>
      <c r="E67" s="303"/>
      <c r="F67" s="303"/>
      <c r="G67" s="303"/>
      <c r="H67" s="304"/>
    </row>
    <row r="68" spans="2:13">
      <c r="B68" s="305"/>
      <c r="C68" s="306" t="s">
        <v>169</v>
      </c>
      <c r="D68" s="307"/>
      <c r="E68" s="307"/>
      <c r="F68" s="307"/>
      <c r="G68" s="307"/>
      <c r="H68" s="308"/>
    </row>
    <row r="69" spans="2:13">
      <c r="B69" s="309"/>
      <c r="C69" s="306" t="s">
        <v>168</v>
      </c>
      <c r="D69" s="307"/>
      <c r="E69" s="307"/>
      <c r="F69" s="307"/>
      <c r="G69" s="307"/>
      <c r="H69" s="308"/>
    </row>
    <row r="70" spans="2:13">
      <c r="B70" s="309"/>
      <c r="C70" s="310"/>
      <c r="D70" s="311"/>
      <c r="E70" s="311"/>
      <c r="F70" s="311"/>
      <c r="G70" s="311"/>
      <c r="H70" s="312"/>
    </row>
    <row r="76" spans="2:13" hidden="1"/>
    <row r="77" spans="2:13" hidden="1">
      <c r="E77" s="313" t="s">
        <v>224</v>
      </c>
      <c r="F77" s="313" t="s">
        <v>225</v>
      </c>
      <c r="G77" s="313" t="s">
        <v>226</v>
      </c>
      <c r="H77" s="314" t="s">
        <v>227</v>
      </c>
      <c r="I77" s="315"/>
      <c r="J77" s="315"/>
      <c r="K77" s="315"/>
      <c r="L77" s="315"/>
      <c r="M77" s="315"/>
    </row>
    <row r="78" spans="2:13" hidden="1">
      <c r="E78" s="316">
        <f>IF(COUNTA($I$6:$I$65)=0,0,1)</f>
        <v>0</v>
      </c>
      <c r="F78" s="316">
        <f>IF(COUNTA($J$6:$J$65)=0,0,2)</f>
        <v>0</v>
      </c>
      <c r="G78" s="316">
        <f>IF(COUNTA($K$6:$K$65)=0,0,4)</f>
        <v>4</v>
      </c>
      <c r="H78" s="316">
        <f>IF(COUNTA($L$6:$L$65)=0,0,8)</f>
        <v>0</v>
      </c>
      <c r="I78" s="316">
        <f>SUM($E$78:$H$78)</f>
        <v>4</v>
      </c>
      <c r="J78" s="315"/>
      <c r="K78" s="316">
        <v>1</v>
      </c>
      <c r="L78" s="317" t="s">
        <v>150</v>
      </c>
      <c r="M78" s="317"/>
    </row>
    <row r="79" spans="2:13" hidden="1">
      <c r="E79" s="316"/>
      <c r="F79" s="316"/>
      <c r="G79" s="316"/>
      <c r="H79" s="316"/>
      <c r="I79" s="316"/>
      <c r="J79" s="315"/>
      <c r="K79" s="316">
        <v>2</v>
      </c>
      <c r="L79" s="317" t="s">
        <v>155</v>
      </c>
      <c r="M79" s="317"/>
    </row>
    <row r="80" spans="2:13" hidden="1">
      <c r="E80" s="316"/>
      <c r="F80" s="316"/>
      <c r="G80" s="316"/>
      <c r="H80" s="316"/>
      <c r="I80" s="316"/>
      <c r="J80" s="315"/>
      <c r="K80" s="316">
        <v>3</v>
      </c>
      <c r="L80" s="317" t="s">
        <v>153</v>
      </c>
      <c r="M80" s="317"/>
    </row>
    <row r="81" spans="5:13" hidden="1">
      <c r="E81" s="316"/>
      <c r="F81" s="316"/>
      <c r="G81" s="316"/>
      <c r="H81" s="316"/>
      <c r="I81" s="316"/>
      <c r="J81" s="315"/>
      <c r="K81" s="316">
        <v>4</v>
      </c>
      <c r="L81" s="317" t="s">
        <v>151</v>
      </c>
      <c r="M81" s="317"/>
    </row>
    <row r="82" spans="5:13" hidden="1">
      <c r="E82" s="316"/>
      <c r="F82" s="316"/>
      <c r="G82" s="316"/>
      <c r="H82" s="316"/>
      <c r="I82" s="316"/>
      <c r="J82" s="315"/>
      <c r="K82" s="316">
        <v>5</v>
      </c>
      <c r="L82" s="317" t="s">
        <v>154</v>
      </c>
      <c r="M82" s="317"/>
    </row>
    <row r="83" spans="5:13" hidden="1">
      <c r="E83" s="316"/>
      <c r="F83" s="316"/>
      <c r="G83" s="316"/>
      <c r="H83" s="316"/>
      <c r="I83" s="316"/>
      <c r="J83" s="315"/>
      <c r="K83" s="316">
        <v>6</v>
      </c>
      <c r="L83" s="317" t="s">
        <v>156</v>
      </c>
      <c r="M83" s="317"/>
    </row>
    <row r="84" spans="5:13" hidden="1">
      <c r="E84" s="316"/>
      <c r="F84" s="316"/>
      <c r="G84" s="316"/>
      <c r="H84" s="316"/>
      <c r="I84" s="316"/>
      <c r="J84" s="315"/>
      <c r="K84" s="316">
        <v>7</v>
      </c>
      <c r="L84" s="317" t="s">
        <v>163</v>
      </c>
      <c r="M84" s="317"/>
    </row>
    <row r="85" spans="5:13" hidden="1">
      <c r="E85" s="316"/>
      <c r="F85" s="316"/>
      <c r="G85" s="316"/>
      <c r="H85" s="316"/>
      <c r="I85" s="316"/>
      <c r="J85" s="315"/>
      <c r="K85" s="316">
        <v>8</v>
      </c>
      <c r="L85" s="317" t="s">
        <v>152</v>
      </c>
      <c r="M85" s="317"/>
    </row>
    <row r="86" spans="5:13" hidden="1">
      <c r="E86" s="316"/>
      <c r="F86" s="316"/>
      <c r="G86" s="316"/>
      <c r="H86" s="316"/>
      <c r="I86" s="316"/>
      <c r="J86" s="315"/>
      <c r="K86" s="316">
        <v>9</v>
      </c>
      <c r="L86" s="317" t="s">
        <v>157</v>
      </c>
      <c r="M86" s="317"/>
    </row>
    <row r="87" spans="5:13" hidden="1">
      <c r="E87" s="316"/>
      <c r="F87" s="316"/>
      <c r="G87" s="316"/>
      <c r="H87" s="316"/>
      <c r="I87" s="316"/>
      <c r="J87" s="315"/>
      <c r="K87" s="316">
        <v>10</v>
      </c>
      <c r="L87" s="317" t="s">
        <v>158</v>
      </c>
      <c r="M87" s="317"/>
    </row>
    <row r="88" spans="5:13" hidden="1">
      <c r="E88" s="316"/>
      <c r="F88" s="316"/>
      <c r="G88" s="316"/>
      <c r="H88" s="316"/>
      <c r="I88" s="316"/>
      <c r="J88" s="315"/>
      <c r="K88" s="316">
        <v>11</v>
      </c>
      <c r="L88" s="317" t="s">
        <v>162</v>
      </c>
      <c r="M88" s="317"/>
    </row>
    <row r="89" spans="5:13" hidden="1">
      <c r="E89" s="316"/>
      <c r="F89" s="316"/>
      <c r="G89" s="316"/>
      <c r="H89" s="316"/>
      <c r="I89" s="316"/>
      <c r="J89" s="315"/>
      <c r="K89" s="316">
        <v>12</v>
      </c>
      <c r="L89" s="317" t="s">
        <v>159</v>
      </c>
      <c r="M89" s="317"/>
    </row>
    <row r="90" spans="5:13" hidden="1">
      <c r="E90" s="316"/>
      <c r="F90" s="316"/>
      <c r="G90" s="316"/>
      <c r="H90" s="316"/>
      <c r="I90" s="316"/>
      <c r="J90" s="315"/>
      <c r="K90" s="316">
        <v>13</v>
      </c>
      <c r="L90" s="317" t="s">
        <v>160</v>
      </c>
      <c r="M90" s="317"/>
    </row>
    <row r="91" spans="5:13" hidden="1">
      <c r="E91" s="316"/>
      <c r="F91" s="316"/>
      <c r="G91" s="316"/>
      <c r="H91" s="316"/>
      <c r="I91" s="316"/>
      <c r="J91" s="315"/>
      <c r="K91" s="316">
        <v>14</v>
      </c>
      <c r="L91" s="317" t="s">
        <v>164</v>
      </c>
      <c r="M91" s="317"/>
    </row>
    <row r="92" spans="5:13" hidden="1">
      <c r="E92" s="316"/>
      <c r="F92" s="316"/>
      <c r="G92" s="316"/>
      <c r="H92" s="316"/>
      <c r="I92" s="316"/>
      <c r="J92" s="315"/>
      <c r="K92" s="316">
        <v>15</v>
      </c>
      <c r="L92" s="317" t="s">
        <v>161</v>
      </c>
      <c r="M92" s="317"/>
    </row>
  </sheetData>
  <mergeCells count="30">
    <mergeCell ref="L90:M90"/>
    <mergeCell ref="L91:M91"/>
    <mergeCell ref="L92:M92"/>
    <mergeCell ref="L78:M78"/>
    <mergeCell ref="L79:M79"/>
    <mergeCell ref="L80:M80"/>
    <mergeCell ref="L81:M81"/>
    <mergeCell ref="L82:M82"/>
    <mergeCell ref="L83:M83"/>
    <mergeCell ref="L84:M84"/>
    <mergeCell ref="L85:M85"/>
    <mergeCell ref="L86:M86"/>
    <mergeCell ref="L87:M87"/>
    <mergeCell ref="L88:M88"/>
    <mergeCell ref="L89:M89"/>
    <mergeCell ref="I66:L66"/>
    <mergeCell ref="C68:H68"/>
    <mergeCell ref="C69:H69"/>
    <mergeCell ref="C70:H70"/>
    <mergeCell ref="B2:C2"/>
    <mergeCell ref="B3:B5"/>
    <mergeCell ref="C3:C5"/>
    <mergeCell ref="E3:H3"/>
    <mergeCell ref="D4:D5"/>
    <mergeCell ref="E4:E5"/>
    <mergeCell ref="F4:F5"/>
    <mergeCell ref="G4:G5"/>
    <mergeCell ref="H4:H5"/>
    <mergeCell ref="I3:J3"/>
    <mergeCell ref="K3:L3"/>
  </mergeCells>
  <phoneticPr fontId="4"/>
  <conditionalFormatting sqref="E6:L65">
    <cfRule type="expression" dxfId="50" priority="2">
      <formula>($B6:$B65)&lt;&gt;""</formula>
    </cfRule>
  </conditionalFormatting>
  <conditionalFormatting sqref="I6:L65">
    <cfRule type="expression" dxfId="49" priority="1">
      <formula>$C6&lt;&gt;""</formula>
    </cfRule>
  </conditionalFormatting>
  <dataValidations count="6">
    <dataValidation type="list" errorStyle="warning" allowBlank="1" showErrorMessage="1" error="数値は小数点第一位までです。_x000a_第二位は切り捨てです。_x000a__x000a_例　4.5 , 11.0, 13.5" prompt="該当する沈下面積をご記入してください。数値は小数点第一位までです。_x000a_例　4.5 , 11.0, 13.5_x000a_その他、プルダウンから選択肢を選んでください。_x000a_" sqref="E6:H65" xr:uid="{FD3F2473-F21A-4132-8133-8D6E1D3C4E22}">
      <formula1>"　,/,-,#,"</formula1>
    </dataValidation>
    <dataValidation type="custom" allowBlank="1" showInputMessage="1" showErrorMessage="1" error="入力エラーです。数値は小数点第一位までですか。数値は半角ですか。" prompt="面積の数値は、下記例と同じく半角、少数第1位までの記載をしてください。第2位以下は切り捨てです。_x000a__x000a_例　12.3  35.6  4.0  " sqref="C6:D65" xr:uid="{0A28E421-C28B-4E06-8551-4C2436F074CF}">
      <formula1>C6=ROUNDDOWN(C6,1)</formula1>
    </dataValidation>
    <dataValidation type="list" errorStyle="warning" allowBlank="1" showInputMessage="1" showErrorMessage="1" error="記号以外の文字は事情がある場合以外、入力しないでください。" sqref="L6:L65" xr:uid="{872C40C7-42CB-412F-B186-F767CBC283AB}">
      <formula1>"◇　"</formula1>
    </dataValidation>
    <dataValidation type="list" errorStyle="warning" allowBlank="1" showInputMessage="1" showErrorMessage="1" error="記号以外の文字は事情がある場合以外、入力しないでください。" sqref="K6:K65" xr:uid="{3E5290DE-B76F-45A5-84B8-1ABD83F7C5B3}">
      <formula1>"□"</formula1>
    </dataValidation>
    <dataValidation type="list" errorStyle="warning" allowBlank="1" showInputMessage="1" showErrorMessage="1" error="記号以外の文字は事情がある場合以外、入力しないでください。" sqref="J6:J65" xr:uid="{8B6A69C8-A187-4195-BBC8-DC7805038A7B}">
      <formula1>"◆"</formula1>
    </dataValidation>
    <dataValidation type="list" errorStyle="warning" allowBlank="1" showInputMessage="1" showErrorMessage="1" error="記号以外の文字は事情がある場合以外、入力しないでください。" sqref="I6:I65" xr:uid="{4DCBEDA7-5F3E-4185-943B-E05300CDD4B4}">
      <formula1>"■"</formula1>
    </dataValidation>
  </dataValidations>
  <pageMargins left="0.70866141732283472" right="0.55118110236220474" top="0.70866141732283472" bottom="0.6692913385826772" header="0.51181102362204722" footer="0.51181102362204722"/>
  <pageSetup paperSize="9" scale="54"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9">
    <tabColor theme="0"/>
    <pageSetUpPr fitToPage="1"/>
  </sheetPr>
  <dimension ref="A1:U72"/>
  <sheetViews>
    <sheetView showGridLines="0" zoomScale="70" zoomScaleNormal="70" zoomScaleSheetLayoutView="90" workbookViewId="0">
      <pane xSplit="2" ySplit="5" topLeftCell="C6" activePane="bottomRight" state="frozen"/>
      <selection activeCell="F6" sqref="F6"/>
      <selection pane="topRight" activeCell="F6" sqref="F6"/>
      <selection pane="bottomLeft" activeCell="F6" sqref="F6"/>
      <selection pane="bottomRight" activeCell="B1" sqref="B1"/>
    </sheetView>
  </sheetViews>
  <sheetFormatPr defaultColWidth="9" defaultRowHeight="14.5" outlineLevelRow="2"/>
  <cols>
    <col min="1" max="1" width="8.6328125" style="10" hidden="1" customWidth="1"/>
    <col min="2" max="2" width="7.36328125" style="262" customWidth="1"/>
    <col min="3" max="3" width="5.90625" style="324" customWidth="1"/>
    <col min="4" max="4" width="11.36328125" style="262" customWidth="1"/>
    <col min="5" max="5" width="5.6328125" style="325" customWidth="1"/>
    <col min="6" max="6" width="5.6328125" style="262" customWidth="1"/>
    <col min="7" max="7" width="10.7265625" style="262" customWidth="1"/>
    <col min="8" max="8" width="5.6328125" style="325" customWidth="1"/>
    <col min="9" max="9" width="5.6328125" style="262" customWidth="1"/>
    <col min="10" max="10" width="10.7265625" style="262" customWidth="1"/>
    <col min="11" max="11" width="5.6328125" style="325" customWidth="1"/>
    <col min="12" max="12" width="5.6328125" style="262" customWidth="1"/>
    <col min="13" max="13" width="10.7265625" style="262" customWidth="1"/>
    <col min="14" max="14" width="5.6328125" style="325" customWidth="1"/>
    <col min="15" max="15" width="5.6328125" style="262" customWidth="1"/>
    <col min="16" max="16" width="10.7265625" style="262" customWidth="1"/>
    <col min="17" max="17" width="5.6328125" style="325" customWidth="1"/>
    <col min="18" max="18" width="5.6328125" style="262" customWidth="1"/>
    <col min="19" max="19" width="10.7265625" style="262" customWidth="1"/>
    <col min="20" max="20" width="7.6328125" style="262" customWidth="1"/>
    <col min="21" max="32" width="5.6328125" style="262" customWidth="1"/>
    <col min="33" max="16384" width="9" style="262"/>
  </cols>
  <sheetData>
    <row r="1" spans="1:21" s="262" customFormat="1" ht="17.5">
      <c r="A1" s="10"/>
      <c r="B1" s="268" t="s">
        <v>316</v>
      </c>
      <c r="C1" s="324"/>
      <c r="E1" s="325"/>
      <c r="H1" s="325"/>
      <c r="K1" s="325"/>
      <c r="N1" s="325"/>
      <c r="Q1" s="325"/>
    </row>
    <row r="2" spans="1:21" s="262" customFormat="1">
      <c r="A2" s="10">
        <f>IF(COUNTA(E6:S10)&lt;&gt;0,1,2)</f>
        <v>1</v>
      </c>
      <c r="C2" s="324"/>
      <c r="D2" s="259"/>
      <c r="E2" s="325"/>
      <c r="H2" s="325"/>
      <c r="K2" s="325"/>
      <c r="N2" s="325"/>
      <c r="Q2" s="325"/>
    </row>
    <row r="3" spans="1:21" s="262" customFormat="1" ht="20.149999999999999" customHeight="1">
      <c r="A3" s="10"/>
      <c r="B3" s="326" t="s">
        <v>193</v>
      </c>
      <c r="C3" s="327" t="s">
        <v>194</v>
      </c>
      <c r="D3" s="328" t="s">
        <v>42</v>
      </c>
      <c r="E3" s="329" t="s">
        <v>149</v>
      </c>
      <c r="F3" s="330"/>
      <c r="G3" s="331"/>
      <c r="H3" s="329" t="s">
        <v>189</v>
      </c>
      <c r="I3" s="330"/>
      <c r="J3" s="331"/>
      <c r="K3" s="329" t="s">
        <v>199</v>
      </c>
      <c r="L3" s="330"/>
      <c r="M3" s="331"/>
      <c r="N3" s="332" t="s">
        <v>300</v>
      </c>
      <c r="O3" s="330"/>
      <c r="P3" s="331"/>
      <c r="Q3" s="332" t="s">
        <v>310</v>
      </c>
      <c r="R3" s="332"/>
      <c r="S3" s="332"/>
    </row>
    <row r="4" spans="1:21" s="262" customFormat="1" ht="25.5" customHeight="1">
      <c r="A4" s="10" t="s">
        <v>1642</v>
      </c>
      <c r="B4" s="333"/>
      <c r="C4" s="327"/>
      <c r="D4" s="334"/>
      <c r="E4" s="335" t="s">
        <v>43</v>
      </c>
      <c r="F4" s="336" t="s">
        <v>234</v>
      </c>
      <c r="G4" s="337"/>
      <c r="H4" s="335" t="s">
        <v>44</v>
      </c>
      <c r="I4" s="336" t="s">
        <v>234</v>
      </c>
      <c r="J4" s="337"/>
      <c r="K4" s="335" t="s">
        <v>45</v>
      </c>
      <c r="L4" s="336" t="s">
        <v>234</v>
      </c>
      <c r="M4" s="337"/>
      <c r="N4" s="335" t="s">
        <v>46</v>
      </c>
      <c r="O4" s="336" t="s">
        <v>234</v>
      </c>
      <c r="P4" s="337"/>
      <c r="Q4" s="335" t="s">
        <v>43</v>
      </c>
      <c r="R4" s="336" t="s">
        <v>234</v>
      </c>
      <c r="S4" s="338"/>
    </row>
    <row r="5" spans="1:21" s="262" customFormat="1" ht="27.75" customHeight="1">
      <c r="A5" s="10"/>
      <c r="B5" s="339"/>
      <c r="C5" s="327"/>
      <c r="D5" s="340"/>
      <c r="E5" s="341" t="s">
        <v>47</v>
      </c>
      <c r="F5" s="342" t="s">
        <v>236</v>
      </c>
      <c r="G5" s="343" t="s">
        <v>191</v>
      </c>
      <c r="H5" s="341" t="s">
        <v>47</v>
      </c>
      <c r="I5" s="342" t="s">
        <v>235</v>
      </c>
      <c r="J5" s="343" t="s">
        <v>48</v>
      </c>
      <c r="K5" s="341" t="s">
        <v>47</v>
      </c>
      <c r="L5" s="342" t="s">
        <v>235</v>
      </c>
      <c r="M5" s="343" t="s">
        <v>48</v>
      </c>
      <c r="N5" s="341" t="s">
        <v>47</v>
      </c>
      <c r="O5" s="342" t="s">
        <v>235</v>
      </c>
      <c r="P5" s="343" t="s">
        <v>48</v>
      </c>
      <c r="Q5" s="341" t="s">
        <v>47</v>
      </c>
      <c r="R5" s="342" t="s">
        <v>235</v>
      </c>
      <c r="S5" s="343" t="s">
        <v>48</v>
      </c>
    </row>
    <row r="6" spans="1:21" s="262" customFormat="1" ht="21.75" customHeight="1">
      <c r="A6" s="10"/>
      <c r="B6" s="328" t="str">
        <f>ｼｰﾄ0!$C$4</f>
        <v>京都盆地</v>
      </c>
      <c r="C6" s="344" t="s">
        <v>1946</v>
      </c>
      <c r="D6" s="345" t="s">
        <v>192</v>
      </c>
      <c r="E6" s="346">
        <v>76</v>
      </c>
      <c r="F6" s="347">
        <v>7.5</v>
      </c>
      <c r="G6" s="347">
        <v>2.7330000000000001</v>
      </c>
      <c r="H6" s="346">
        <v>76</v>
      </c>
      <c r="I6" s="347">
        <v>7.06</v>
      </c>
      <c r="J6" s="347">
        <v>2.5920000000000001</v>
      </c>
      <c r="K6" s="346">
        <v>76</v>
      </c>
      <c r="L6" s="347">
        <v>6.2170000000000005</v>
      </c>
      <c r="M6" s="347">
        <v>2.2690000000000001</v>
      </c>
      <c r="N6" s="346">
        <v>74</v>
      </c>
      <c r="O6" s="347">
        <v>5.5</v>
      </c>
      <c r="P6" s="347">
        <v>2</v>
      </c>
      <c r="Q6" s="346">
        <v>73</v>
      </c>
      <c r="R6" s="347">
        <v>6.3</v>
      </c>
      <c r="S6" s="347">
        <v>2.2999999999999998</v>
      </c>
    </row>
    <row r="7" spans="1:21" s="262" customFormat="1" ht="21.75" customHeight="1">
      <c r="A7" s="10"/>
      <c r="B7" s="334"/>
      <c r="C7" s="348"/>
      <c r="D7" s="345" t="s">
        <v>18</v>
      </c>
      <c r="E7" s="346">
        <v>1</v>
      </c>
      <c r="F7" s="347">
        <v>3.3000000000000002E-2</v>
      </c>
      <c r="G7" s="347">
        <v>1.2E-2</v>
      </c>
      <c r="H7" s="346">
        <v>1</v>
      </c>
      <c r="I7" s="347">
        <v>3.1E-2</v>
      </c>
      <c r="J7" s="347">
        <v>1.0999999999999999E-2</v>
      </c>
      <c r="K7" s="346">
        <v>1</v>
      </c>
      <c r="L7" s="347">
        <v>3.5999999999999997E-2</v>
      </c>
      <c r="M7" s="347">
        <v>1.2999999999999999E-2</v>
      </c>
      <c r="N7" s="346">
        <v>1</v>
      </c>
      <c r="O7" s="347">
        <v>0</v>
      </c>
      <c r="P7" s="347">
        <v>0</v>
      </c>
      <c r="Q7" s="346">
        <v>1</v>
      </c>
      <c r="R7" s="347">
        <v>0</v>
      </c>
      <c r="S7" s="347">
        <v>0</v>
      </c>
    </row>
    <row r="8" spans="1:21" s="262" customFormat="1" ht="21.75" customHeight="1">
      <c r="A8" s="10"/>
      <c r="B8" s="334"/>
      <c r="C8" s="348"/>
      <c r="D8" s="345" t="s">
        <v>17</v>
      </c>
      <c r="E8" s="346">
        <v>30</v>
      </c>
      <c r="F8" s="347">
        <v>21.420999999999999</v>
      </c>
      <c r="G8" s="347">
        <v>8.2710000000000008</v>
      </c>
      <c r="H8" s="346">
        <v>30</v>
      </c>
      <c r="I8" s="347">
        <v>21.645</v>
      </c>
      <c r="J8" s="347">
        <v>7.9159999999999995</v>
      </c>
      <c r="K8" s="346">
        <v>30</v>
      </c>
      <c r="L8" s="347">
        <v>23.055</v>
      </c>
      <c r="M8" s="347">
        <v>8.407</v>
      </c>
      <c r="N8" s="346">
        <v>30</v>
      </c>
      <c r="O8" s="347">
        <v>17</v>
      </c>
      <c r="P8" s="347">
        <v>6.2</v>
      </c>
      <c r="Q8" s="346">
        <v>30</v>
      </c>
      <c r="R8" s="347">
        <v>19.899999999999999</v>
      </c>
      <c r="S8" s="347">
        <v>7.2</v>
      </c>
      <c r="U8" s="349"/>
    </row>
    <row r="9" spans="1:21" s="262" customFormat="1" ht="21.75" customHeight="1">
      <c r="A9" s="10"/>
      <c r="B9" s="334"/>
      <c r="C9" s="348"/>
      <c r="D9" s="345" t="s">
        <v>167</v>
      </c>
      <c r="E9" s="346">
        <v>40</v>
      </c>
      <c r="F9" s="347">
        <v>0</v>
      </c>
      <c r="G9" s="347">
        <v>0</v>
      </c>
      <c r="H9" s="346">
        <v>40</v>
      </c>
      <c r="I9" s="347">
        <v>0</v>
      </c>
      <c r="J9" s="347">
        <v>0</v>
      </c>
      <c r="K9" s="346">
        <v>40</v>
      </c>
      <c r="L9" s="347">
        <v>0</v>
      </c>
      <c r="M9" s="347">
        <v>0</v>
      </c>
      <c r="N9" s="346">
        <v>40</v>
      </c>
      <c r="O9" s="347">
        <v>0</v>
      </c>
      <c r="P9" s="347">
        <v>0</v>
      </c>
      <c r="Q9" s="346">
        <v>40</v>
      </c>
      <c r="R9" s="347">
        <v>0</v>
      </c>
      <c r="S9" s="347">
        <v>0</v>
      </c>
    </row>
    <row r="10" spans="1:21" s="262" customFormat="1" ht="21.75" customHeight="1">
      <c r="A10" s="10"/>
      <c r="B10" s="334"/>
      <c r="C10" s="348"/>
      <c r="D10" s="224" t="s">
        <v>34</v>
      </c>
      <c r="E10" s="346">
        <v>5</v>
      </c>
      <c r="F10" s="347">
        <v>1.141</v>
      </c>
      <c r="G10" s="347">
        <v>0.41699999999999998</v>
      </c>
      <c r="H10" s="346">
        <v>5</v>
      </c>
      <c r="I10" s="347">
        <v>1.27</v>
      </c>
      <c r="J10" s="347">
        <v>0.46300000000000002</v>
      </c>
      <c r="K10" s="346">
        <v>5</v>
      </c>
      <c r="L10" s="347">
        <v>1.25</v>
      </c>
      <c r="M10" s="347">
        <v>0.45600000000000002</v>
      </c>
      <c r="N10" s="346">
        <v>5</v>
      </c>
      <c r="O10" s="347">
        <v>1.2</v>
      </c>
      <c r="P10" s="347">
        <v>0.5</v>
      </c>
      <c r="Q10" s="346">
        <v>5</v>
      </c>
      <c r="R10" s="347">
        <v>1.4</v>
      </c>
      <c r="S10" s="347">
        <v>0.5</v>
      </c>
    </row>
    <row r="11" spans="1:21" s="262" customFormat="1" ht="26.25" customHeight="1" thickBot="1">
      <c r="A11" s="10"/>
      <c r="B11" s="340"/>
      <c r="C11" s="350"/>
      <c r="D11" s="224" t="s">
        <v>215</v>
      </c>
      <c r="E11" s="351">
        <f t="shared" ref="E11:G11" si="0">IF(COUNT(E6:E10)&gt;=1,SUM(E6:E10),"")</f>
        <v>152</v>
      </c>
      <c r="F11" s="352">
        <f t="shared" ref="F11" si="1">IF(COUNT(F6:F10)&gt;=1,SUM(F6:F10),"")</f>
        <v>30.094999999999999</v>
      </c>
      <c r="G11" s="352">
        <f t="shared" si="0"/>
        <v>11.433000000000002</v>
      </c>
      <c r="H11" s="351">
        <f t="shared" ref="H11:J11" si="2">IF(COUNT(H6:H10)&gt;=1,SUM(H6:H10),"")</f>
        <v>152</v>
      </c>
      <c r="I11" s="353">
        <f t="shared" ref="I11" si="3">IF(COUNT(I6:I10)&gt;=1,SUM(I6:I10),"")</f>
        <v>30.005999999999997</v>
      </c>
      <c r="J11" s="353">
        <f t="shared" si="2"/>
        <v>10.981999999999999</v>
      </c>
      <c r="K11" s="351">
        <f t="shared" ref="K11:M11" si="4">IF(COUNT(K6:K10)&gt;=1,SUM(K6:K10),"")</f>
        <v>152</v>
      </c>
      <c r="L11" s="352">
        <f t="shared" ref="L11" si="5">IF(COUNT(L6:L10)&gt;=1,SUM(L6:L10),"")</f>
        <v>30.558</v>
      </c>
      <c r="M11" s="352">
        <f t="shared" si="4"/>
        <v>11.145</v>
      </c>
      <c r="N11" s="351">
        <f t="shared" ref="N11:S11" si="6">IF(COUNT(N6:N10)&gt;=1,SUM(N6:N10),"")</f>
        <v>150</v>
      </c>
      <c r="O11" s="352">
        <f t="shared" ref="O11" si="7">IF(COUNT(O6:O10)&gt;=1,SUM(O6:O10),"")</f>
        <v>23.7</v>
      </c>
      <c r="P11" s="352">
        <f t="shared" si="6"/>
        <v>8.6999999999999993</v>
      </c>
      <c r="Q11" s="351">
        <f t="shared" si="6"/>
        <v>149</v>
      </c>
      <c r="R11" s="352">
        <f t="shared" ref="R11" si="8">IF(COUNT(R6:R10)&gt;=1,SUM(R6:R10),"")</f>
        <v>27.599999999999998</v>
      </c>
      <c r="S11" s="352">
        <f t="shared" si="6"/>
        <v>10</v>
      </c>
    </row>
    <row r="12" spans="1:21" s="262" customFormat="1" ht="21.75" hidden="1" customHeight="1" outlineLevel="2">
      <c r="A12" s="10"/>
      <c r="B12" s="328" t="str">
        <f>ｼｰﾄ0!$C$4</f>
        <v>京都盆地</v>
      </c>
      <c r="C12" s="354"/>
      <c r="D12" s="345" t="s">
        <v>166</v>
      </c>
      <c r="E12" s="355"/>
      <c r="F12" s="347"/>
      <c r="G12" s="347"/>
      <c r="H12" s="355"/>
      <c r="I12" s="347"/>
      <c r="J12" s="347"/>
      <c r="K12" s="355"/>
      <c r="L12" s="347"/>
      <c r="M12" s="347"/>
      <c r="N12" s="355"/>
      <c r="O12" s="347"/>
      <c r="P12" s="347"/>
      <c r="Q12" s="356"/>
      <c r="R12" s="347"/>
      <c r="S12" s="347"/>
    </row>
    <row r="13" spans="1:21" s="262" customFormat="1" ht="21.75" hidden="1" customHeight="1" outlineLevel="2">
      <c r="A13" s="10"/>
      <c r="B13" s="334"/>
      <c r="C13" s="357"/>
      <c r="D13" s="345" t="s">
        <v>18</v>
      </c>
      <c r="E13" s="355"/>
      <c r="F13" s="347"/>
      <c r="G13" s="347"/>
      <c r="H13" s="355"/>
      <c r="I13" s="347"/>
      <c r="J13" s="347"/>
      <c r="K13" s="355"/>
      <c r="L13" s="347"/>
      <c r="M13" s="347"/>
      <c r="N13" s="355"/>
      <c r="O13" s="347"/>
      <c r="P13" s="347"/>
      <c r="Q13" s="356"/>
      <c r="R13" s="347"/>
      <c r="S13" s="347"/>
    </row>
    <row r="14" spans="1:21" s="262" customFormat="1" ht="21.75" hidden="1" customHeight="1" outlineLevel="2">
      <c r="A14" s="10"/>
      <c r="B14" s="334"/>
      <c r="C14" s="357"/>
      <c r="D14" s="345" t="s">
        <v>17</v>
      </c>
      <c r="E14" s="355"/>
      <c r="F14" s="347"/>
      <c r="G14" s="347"/>
      <c r="H14" s="355"/>
      <c r="I14" s="347"/>
      <c r="J14" s="347"/>
      <c r="K14" s="355"/>
      <c r="L14" s="347"/>
      <c r="M14" s="347"/>
      <c r="N14" s="355"/>
      <c r="O14" s="347"/>
      <c r="P14" s="347"/>
      <c r="Q14" s="356"/>
      <c r="R14" s="347"/>
      <c r="S14" s="347"/>
    </row>
    <row r="15" spans="1:21" s="262" customFormat="1" ht="21.75" hidden="1" customHeight="1" outlineLevel="2">
      <c r="A15" s="10"/>
      <c r="B15" s="334"/>
      <c r="C15" s="357"/>
      <c r="D15" s="345" t="s">
        <v>167</v>
      </c>
      <c r="E15" s="355"/>
      <c r="F15" s="347"/>
      <c r="G15" s="347"/>
      <c r="H15" s="355"/>
      <c r="I15" s="347"/>
      <c r="J15" s="347"/>
      <c r="K15" s="355"/>
      <c r="L15" s="347"/>
      <c r="M15" s="347"/>
      <c r="N15" s="355"/>
      <c r="O15" s="347"/>
      <c r="P15" s="347"/>
      <c r="Q15" s="356"/>
      <c r="R15" s="347"/>
      <c r="S15" s="347"/>
    </row>
    <row r="16" spans="1:21" s="262" customFormat="1" ht="21.75" hidden="1" customHeight="1" outlineLevel="2">
      <c r="A16" s="10"/>
      <c r="B16" s="334"/>
      <c r="C16" s="357"/>
      <c r="D16" s="224" t="s">
        <v>34</v>
      </c>
      <c r="E16" s="355"/>
      <c r="F16" s="347"/>
      <c r="G16" s="347"/>
      <c r="H16" s="355"/>
      <c r="I16" s="347"/>
      <c r="J16" s="347"/>
      <c r="K16" s="355"/>
      <c r="L16" s="347"/>
      <c r="M16" s="347"/>
      <c r="N16" s="355"/>
      <c r="O16" s="347"/>
      <c r="P16" s="347"/>
      <c r="Q16" s="356"/>
      <c r="R16" s="347"/>
      <c r="S16" s="347"/>
    </row>
    <row r="17" spans="1:19" s="262" customFormat="1" ht="26.25" hidden="1" customHeight="1" outlineLevel="2">
      <c r="A17" s="10"/>
      <c r="B17" s="340"/>
      <c r="C17" s="358"/>
      <c r="D17" s="224" t="s">
        <v>216</v>
      </c>
      <c r="E17" s="351" t="str">
        <f t="shared" ref="E17:G17" si="9">IF(COUNT(E12:E16)&gt;=1,SUM(E12:E16),"")</f>
        <v/>
      </c>
      <c r="F17" s="352" t="str">
        <f t="shared" ref="F17" si="10">IF(COUNT(F12:F16)&gt;=1,SUM(F12:F16),"")</f>
        <v/>
      </c>
      <c r="G17" s="352" t="str">
        <f t="shared" si="9"/>
        <v/>
      </c>
      <c r="H17" s="351" t="str">
        <f t="shared" ref="H17:S17" si="11">IF(COUNT(H12:H16)&gt;=1,SUM(H12:H16),"")</f>
        <v/>
      </c>
      <c r="I17" s="353" t="str">
        <f t="shared" si="11"/>
        <v/>
      </c>
      <c r="J17" s="353" t="str">
        <f t="shared" si="11"/>
        <v/>
      </c>
      <c r="K17" s="351" t="str">
        <f t="shared" si="11"/>
        <v/>
      </c>
      <c r="L17" s="352" t="str">
        <f t="shared" si="11"/>
        <v/>
      </c>
      <c r="M17" s="352" t="str">
        <f t="shared" si="11"/>
        <v/>
      </c>
      <c r="N17" s="351" t="str">
        <f t="shared" si="11"/>
        <v/>
      </c>
      <c r="O17" s="352" t="str">
        <f t="shared" si="11"/>
        <v/>
      </c>
      <c r="P17" s="352" t="str">
        <f t="shared" si="11"/>
        <v/>
      </c>
      <c r="Q17" s="351" t="str">
        <f t="shared" si="11"/>
        <v/>
      </c>
      <c r="R17" s="352" t="str">
        <f t="shared" si="11"/>
        <v/>
      </c>
      <c r="S17" s="352" t="str">
        <f t="shared" si="11"/>
        <v/>
      </c>
    </row>
    <row r="18" spans="1:19" s="262" customFormat="1" ht="21.75" hidden="1" customHeight="1" outlineLevel="2">
      <c r="A18" s="10"/>
      <c r="B18" s="328" t="str">
        <f>ｼｰﾄ0!$C$4</f>
        <v>京都盆地</v>
      </c>
      <c r="C18" s="344"/>
      <c r="D18" s="345" t="s">
        <v>166</v>
      </c>
      <c r="E18" s="355"/>
      <c r="F18" s="347"/>
      <c r="G18" s="347"/>
      <c r="H18" s="355"/>
      <c r="I18" s="347"/>
      <c r="J18" s="347"/>
      <c r="K18" s="355"/>
      <c r="L18" s="347"/>
      <c r="M18" s="347"/>
      <c r="N18" s="355"/>
      <c r="O18" s="347"/>
      <c r="P18" s="347"/>
      <c r="Q18" s="356"/>
      <c r="R18" s="347"/>
      <c r="S18" s="347"/>
    </row>
    <row r="19" spans="1:19" s="262" customFormat="1" ht="21.75" hidden="1" customHeight="1" outlineLevel="2">
      <c r="A19" s="10"/>
      <c r="B19" s="334"/>
      <c r="C19" s="359"/>
      <c r="D19" s="345" t="s">
        <v>18</v>
      </c>
      <c r="E19" s="355"/>
      <c r="F19" s="347"/>
      <c r="G19" s="347"/>
      <c r="H19" s="355"/>
      <c r="I19" s="347"/>
      <c r="J19" s="347"/>
      <c r="K19" s="355"/>
      <c r="L19" s="347"/>
      <c r="M19" s="347"/>
      <c r="N19" s="355"/>
      <c r="O19" s="347"/>
      <c r="P19" s="347"/>
      <c r="Q19" s="356"/>
      <c r="R19" s="347"/>
      <c r="S19" s="347"/>
    </row>
    <row r="20" spans="1:19" s="262" customFormat="1" ht="21.75" hidden="1" customHeight="1" outlineLevel="2">
      <c r="A20" s="10"/>
      <c r="B20" s="334"/>
      <c r="C20" s="359"/>
      <c r="D20" s="345" t="s">
        <v>17</v>
      </c>
      <c r="E20" s="355"/>
      <c r="F20" s="347"/>
      <c r="G20" s="347"/>
      <c r="H20" s="355"/>
      <c r="I20" s="347"/>
      <c r="J20" s="347"/>
      <c r="K20" s="355"/>
      <c r="L20" s="347"/>
      <c r="M20" s="347"/>
      <c r="N20" s="355"/>
      <c r="O20" s="347"/>
      <c r="P20" s="347"/>
      <c r="Q20" s="356"/>
      <c r="R20" s="347"/>
      <c r="S20" s="347"/>
    </row>
    <row r="21" spans="1:19" s="262" customFormat="1" ht="21.75" hidden="1" customHeight="1" outlineLevel="2">
      <c r="A21" s="10"/>
      <c r="B21" s="334"/>
      <c r="C21" s="359"/>
      <c r="D21" s="345" t="s">
        <v>167</v>
      </c>
      <c r="E21" s="355"/>
      <c r="F21" s="347"/>
      <c r="G21" s="347"/>
      <c r="H21" s="355"/>
      <c r="I21" s="347"/>
      <c r="J21" s="347"/>
      <c r="K21" s="355"/>
      <c r="L21" s="347"/>
      <c r="M21" s="347"/>
      <c r="N21" s="355"/>
      <c r="O21" s="347"/>
      <c r="P21" s="347"/>
      <c r="Q21" s="356"/>
      <c r="R21" s="347"/>
      <c r="S21" s="347"/>
    </row>
    <row r="22" spans="1:19" s="262" customFormat="1" ht="21.75" hidden="1" customHeight="1" outlineLevel="2">
      <c r="A22" s="10"/>
      <c r="B22" s="334"/>
      <c r="C22" s="359"/>
      <c r="D22" s="224" t="s">
        <v>34</v>
      </c>
      <c r="E22" s="355"/>
      <c r="F22" s="347"/>
      <c r="G22" s="347"/>
      <c r="H22" s="355"/>
      <c r="I22" s="347"/>
      <c r="J22" s="347"/>
      <c r="K22" s="355"/>
      <c r="L22" s="347"/>
      <c r="M22" s="347"/>
      <c r="N22" s="355"/>
      <c r="O22" s="347"/>
      <c r="P22" s="347"/>
      <c r="Q22" s="356"/>
      <c r="R22" s="347"/>
      <c r="S22" s="347"/>
    </row>
    <row r="23" spans="1:19" s="262" customFormat="1" ht="26.25" hidden="1" customHeight="1" outlineLevel="2">
      <c r="A23" s="10"/>
      <c r="B23" s="340"/>
      <c r="C23" s="360"/>
      <c r="D23" s="224" t="s">
        <v>217</v>
      </c>
      <c r="E23" s="356" t="str">
        <f t="shared" ref="E23:G23" si="12">IF(COUNT(E18:E22)&gt;=1,SUM(E18:E22),"")</f>
        <v/>
      </c>
      <c r="F23" s="361" t="str">
        <f t="shared" ref="F23" si="13">IF(COUNT(F18:F22)&gt;=1,SUM(F18:F22),"")</f>
        <v/>
      </c>
      <c r="G23" s="361" t="str">
        <f t="shared" si="12"/>
        <v/>
      </c>
      <c r="H23" s="356" t="str">
        <f t="shared" ref="H23:S23" si="14">IF(COUNT(H18:H22)&gt;=1,SUM(H18:H22),"")</f>
        <v/>
      </c>
      <c r="I23" s="362" t="str">
        <f t="shared" si="14"/>
        <v/>
      </c>
      <c r="J23" s="362" t="str">
        <f t="shared" si="14"/>
        <v/>
      </c>
      <c r="K23" s="356" t="str">
        <f t="shared" si="14"/>
        <v/>
      </c>
      <c r="L23" s="361" t="str">
        <f t="shared" si="14"/>
        <v/>
      </c>
      <c r="M23" s="361" t="str">
        <f t="shared" si="14"/>
        <v/>
      </c>
      <c r="N23" s="356" t="str">
        <f t="shared" si="14"/>
        <v/>
      </c>
      <c r="O23" s="361" t="str">
        <f t="shared" si="14"/>
        <v/>
      </c>
      <c r="P23" s="361" t="str">
        <f t="shared" si="14"/>
        <v/>
      </c>
      <c r="Q23" s="356" t="str">
        <f t="shared" si="14"/>
        <v/>
      </c>
      <c r="R23" s="361" t="str">
        <f t="shared" si="14"/>
        <v/>
      </c>
      <c r="S23" s="361" t="str">
        <f t="shared" si="14"/>
        <v/>
      </c>
    </row>
    <row r="24" spans="1:19" s="262" customFormat="1" ht="22.5" hidden="1" customHeight="1" outlineLevel="2">
      <c r="A24" s="10"/>
      <c r="B24" s="328" t="str">
        <f>ｼｰﾄ0!$C$4</f>
        <v>京都盆地</v>
      </c>
      <c r="C24" s="344"/>
      <c r="D24" s="345" t="s">
        <v>166</v>
      </c>
      <c r="E24" s="355"/>
      <c r="F24" s="347"/>
      <c r="G24" s="347"/>
      <c r="H24" s="355"/>
      <c r="I24" s="347"/>
      <c r="J24" s="347"/>
      <c r="K24" s="355"/>
      <c r="L24" s="347"/>
      <c r="M24" s="347"/>
      <c r="N24" s="355"/>
      <c r="O24" s="347"/>
      <c r="P24" s="347"/>
      <c r="Q24" s="356"/>
      <c r="R24" s="347"/>
      <c r="S24" s="347"/>
    </row>
    <row r="25" spans="1:19" s="262" customFormat="1" ht="22.5" hidden="1" customHeight="1" outlineLevel="2">
      <c r="A25" s="10"/>
      <c r="B25" s="334"/>
      <c r="C25" s="359"/>
      <c r="D25" s="345" t="s">
        <v>18</v>
      </c>
      <c r="E25" s="355"/>
      <c r="F25" s="347"/>
      <c r="G25" s="347"/>
      <c r="H25" s="355"/>
      <c r="I25" s="347"/>
      <c r="J25" s="347"/>
      <c r="K25" s="355"/>
      <c r="L25" s="347"/>
      <c r="M25" s="347"/>
      <c r="N25" s="355"/>
      <c r="O25" s="347"/>
      <c r="P25" s="347"/>
      <c r="Q25" s="356"/>
      <c r="R25" s="347"/>
      <c r="S25" s="347"/>
    </row>
    <row r="26" spans="1:19" s="262" customFormat="1" ht="22.5" hidden="1" customHeight="1" outlineLevel="2">
      <c r="A26" s="10"/>
      <c r="B26" s="334"/>
      <c r="C26" s="359"/>
      <c r="D26" s="345" t="s">
        <v>17</v>
      </c>
      <c r="E26" s="355"/>
      <c r="F26" s="347"/>
      <c r="G26" s="347"/>
      <c r="H26" s="355"/>
      <c r="I26" s="347"/>
      <c r="J26" s="347"/>
      <c r="K26" s="355"/>
      <c r="L26" s="347"/>
      <c r="M26" s="347"/>
      <c r="N26" s="355"/>
      <c r="O26" s="347"/>
      <c r="P26" s="347"/>
      <c r="Q26" s="356"/>
      <c r="R26" s="347"/>
      <c r="S26" s="347"/>
    </row>
    <row r="27" spans="1:19" s="262" customFormat="1" ht="22.5" hidden="1" customHeight="1" outlineLevel="2">
      <c r="A27" s="10"/>
      <c r="B27" s="334"/>
      <c r="C27" s="359"/>
      <c r="D27" s="345" t="s">
        <v>167</v>
      </c>
      <c r="E27" s="355"/>
      <c r="F27" s="347"/>
      <c r="G27" s="347"/>
      <c r="H27" s="355"/>
      <c r="I27" s="347"/>
      <c r="J27" s="347"/>
      <c r="K27" s="355"/>
      <c r="L27" s="347"/>
      <c r="M27" s="347"/>
      <c r="N27" s="355"/>
      <c r="O27" s="347"/>
      <c r="P27" s="347"/>
      <c r="Q27" s="356"/>
      <c r="R27" s="347"/>
      <c r="S27" s="347"/>
    </row>
    <row r="28" spans="1:19" s="262" customFormat="1" ht="22.5" hidden="1" customHeight="1" outlineLevel="2">
      <c r="A28" s="10"/>
      <c r="B28" s="334"/>
      <c r="C28" s="359"/>
      <c r="D28" s="224" t="s">
        <v>34</v>
      </c>
      <c r="E28" s="355"/>
      <c r="F28" s="347"/>
      <c r="G28" s="347"/>
      <c r="H28" s="355"/>
      <c r="I28" s="347"/>
      <c r="J28" s="347"/>
      <c r="K28" s="355"/>
      <c r="L28" s="347"/>
      <c r="M28" s="347"/>
      <c r="N28" s="355"/>
      <c r="O28" s="347"/>
      <c r="P28" s="347"/>
      <c r="Q28" s="356"/>
      <c r="R28" s="347"/>
      <c r="S28" s="347"/>
    </row>
    <row r="29" spans="1:19" s="262" customFormat="1" ht="25.5" hidden="1" customHeight="1" outlineLevel="2">
      <c r="A29" s="10"/>
      <c r="B29" s="340"/>
      <c r="C29" s="360"/>
      <c r="D29" s="224" t="s">
        <v>218</v>
      </c>
      <c r="E29" s="356" t="str">
        <f t="shared" ref="E29:G29" si="15">IF(COUNT(E24:E28)&gt;=1,SUM(E24:E28),"")</f>
        <v/>
      </c>
      <c r="F29" s="361" t="str">
        <f t="shared" ref="F29" si="16">IF(COUNT(F24:F28)&gt;=1,SUM(F24:F28),"")</f>
        <v/>
      </c>
      <c r="G29" s="361" t="str">
        <f t="shared" si="15"/>
        <v/>
      </c>
      <c r="H29" s="356" t="str">
        <f t="shared" ref="H29:S29" si="17">IF(COUNT(H24:H28)&gt;=1,SUM(H24:H28),"")</f>
        <v/>
      </c>
      <c r="I29" s="362" t="str">
        <f t="shared" si="17"/>
        <v/>
      </c>
      <c r="J29" s="362" t="str">
        <f t="shared" si="17"/>
        <v/>
      </c>
      <c r="K29" s="356" t="str">
        <f t="shared" si="17"/>
        <v/>
      </c>
      <c r="L29" s="361" t="str">
        <f t="shared" si="17"/>
        <v/>
      </c>
      <c r="M29" s="361" t="str">
        <f t="shared" si="17"/>
        <v/>
      </c>
      <c r="N29" s="356" t="str">
        <f t="shared" si="17"/>
        <v/>
      </c>
      <c r="O29" s="361" t="str">
        <f t="shared" si="17"/>
        <v/>
      </c>
      <c r="P29" s="361" t="str">
        <f t="shared" si="17"/>
        <v/>
      </c>
      <c r="Q29" s="356" t="str">
        <f t="shared" si="17"/>
        <v/>
      </c>
      <c r="R29" s="361" t="str">
        <f t="shared" si="17"/>
        <v/>
      </c>
      <c r="S29" s="361" t="str">
        <f t="shared" si="17"/>
        <v/>
      </c>
    </row>
    <row r="30" spans="1:19" s="262" customFormat="1" ht="21.75" hidden="1" customHeight="1" outlineLevel="2">
      <c r="A30" s="10"/>
      <c r="B30" s="328" t="str">
        <f>ｼｰﾄ0!$C$4</f>
        <v>京都盆地</v>
      </c>
      <c r="C30" s="344"/>
      <c r="D30" s="345" t="s">
        <v>166</v>
      </c>
      <c r="E30" s="355"/>
      <c r="F30" s="347"/>
      <c r="G30" s="347"/>
      <c r="H30" s="355"/>
      <c r="I30" s="347"/>
      <c r="J30" s="347"/>
      <c r="K30" s="355"/>
      <c r="L30" s="347"/>
      <c r="M30" s="347"/>
      <c r="N30" s="355"/>
      <c r="O30" s="347"/>
      <c r="P30" s="347"/>
      <c r="Q30" s="356"/>
      <c r="R30" s="347"/>
      <c r="S30" s="347"/>
    </row>
    <row r="31" spans="1:19" s="262" customFormat="1" ht="21.75" hidden="1" customHeight="1" outlineLevel="2">
      <c r="A31" s="10"/>
      <c r="B31" s="334"/>
      <c r="C31" s="348"/>
      <c r="D31" s="345" t="s">
        <v>18</v>
      </c>
      <c r="E31" s="355"/>
      <c r="F31" s="347"/>
      <c r="G31" s="347"/>
      <c r="H31" s="355"/>
      <c r="I31" s="347"/>
      <c r="J31" s="347"/>
      <c r="K31" s="355"/>
      <c r="L31" s="347"/>
      <c r="M31" s="347"/>
      <c r="N31" s="355"/>
      <c r="O31" s="347"/>
      <c r="P31" s="347"/>
      <c r="Q31" s="356"/>
      <c r="R31" s="347"/>
      <c r="S31" s="347"/>
    </row>
    <row r="32" spans="1:19" s="262" customFormat="1" ht="21.75" hidden="1" customHeight="1" outlineLevel="2">
      <c r="A32" s="10"/>
      <c r="B32" s="334"/>
      <c r="C32" s="348"/>
      <c r="D32" s="345" t="s">
        <v>17</v>
      </c>
      <c r="E32" s="355"/>
      <c r="F32" s="347"/>
      <c r="G32" s="347"/>
      <c r="H32" s="355"/>
      <c r="I32" s="347"/>
      <c r="J32" s="347"/>
      <c r="K32" s="355"/>
      <c r="L32" s="347"/>
      <c r="M32" s="347"/>
      <c r="N32" s="355"/>
      <c r="O32" s="347"/>
      <c r="P32" s="347"/>
      <c r="Q32" s="356"/>
      <c r="R32" s="347"/>
      <c r="S32" s="347"/>
    </row>
    <row r="33" spans="1:19" s="262" customFormat="1" ht="21.75" hidden="1" customHeight="1" outlineLevel="2">
      <c r="A33" s="10"/>
      <c r="B33" s="334"/>
      <c r="C33" s="348"/>
      <c r="D33" s="345" t="s">
        <v>167</v>
      </c>
      <c r="E33" s="355"/>
      <c r="F33" s="347"/>
      <c r="G33" s="347"/>
      <c r="H33" s="355"/>
      <c r="I33" s="347"/>
      <c r="J33" s="347"/>
      <c r="K33" s="355"/>
      <c r="L33" s="347"/>
      <c r="M33" s="347"/>
      <c r="N33" s="355"/>
      <c r="O33" s="347"/>
      <c r="P33" s="347"/>
      <c r="Q33" s="356"/>
      <c r="R33" s="347"/>
      <c r="S33" s="347"/>
    </row>
    <row r="34" spans="1:19" s="262" customFormat="1" ht="21.75" hidden="1" customHeight="1" outlineLevel="2">
      <c r="A34" s="10"/>
      <c r="B34" s="334"/>
      <c r="C34" s="348"/>
      <c r="D34" s="224" t="s">
        <v>34</v>
      </c>
      <c r="E34" s="355"/>
      <c r="F34" s="347"/>
      <c r="G34" s="347"/>
      <c r="H34" s="355"/>
      <c r="I34" s="347"/>
      <c r="J34" s="347"/>
      <c r="K34" s="355"/>
      <c r="L34" s="347"/>
      <c r="M34" s="347"/>
      <c r="N34" s="355"/>
      <c r="O34" s="347"/>
      <c r="P34" s="347"/>
      <c r="Q34" s="356"/>
      <c r="R34" s="347"/>
      <c r="S34" s="347"/>
    </row>
    <row r="35" spans="1:19" s="262" customFormat="1" ht="25.5" hidden="1" customHeight="1" outlineLevel="2">
      <c r="A35" s="10"/>
      <c r="B35" s="340"/>
      <c r="C35" s="350"/>
      <c r="D35" s="363" t="s">
        <v>219</v>
      </c>
      <c r="E35" s="356" t="str">
        <f t="shared" ref="E35:G35" si="18">IF(COUNT(E30:E34)&gt;=1,SUM(E30:E34),"")</f>
        <v/>
      </c>
      <c r="F35" s="361" t="str">
        <f t="shared" ref="F35" si="19">IF(COUNT(F30:F34)&gt;=1,SUM(F30:F34),"")</f>
        <v/>
      </c>
      <c r="G35" s="361" t="str">
        <f t="shared" si="18"/>
        <v/>
      </c>
      <c r="H35" s="356" t="str">
        <f t="shared" ref="H35:S35" si="20">IF(COUNT(H30:H34)&gt;=1,SUM(H30:H34),"")</f>
        <v/>
      </c>
      <c r="I35" s="362" t="str">
        <f t="shared" si="20"/>
        <v/>
      </c>
      <c r="J35" s="362" t="str">
        <f t="shared" si="20"/>
        <v/>
      </c>
      <c r="K35" s="356" t="str">
        <f t="shared" si="20"/>
        <v/>
      </c>
      <c r="L35" s="361" t="str">
        <f t="shared" si="20"/>
        <v/>
      </c>
      <c r="M35" s="361" t="str">
        <f t="shared" si="20"/>
        <v/>
      </c>
      <c r="N35" s="356" t="str">
        <f t="shared" si="20"/>
        <v/>
      </c>
      <c r="O35" s="361" t="str">
        <f t="shared" si="20"/>
        <v/>
      </c>
      <c r="P35" s="361" t="str">
        <f t="shared" si="20"/>
        <v/>
      </c>
      <c r="Q35" s="356" t="str">
        <f t="shared" si="20"/>
        <v/>
      </c>
      <c r="R35" s="361" t="str">
        <f t="shared" si="20"/>
        <v/>
      </c>
      <c r="S35" s="361" t="str">
        <f t="shared" si="20"/>
        <v/>
      </c>
    </row>
    <row r="36" spans="1:19" s="262" customFormat="1" ht="21.75" hidden="1" customHeight="1" outlineLevel="2">
      <c r="A36" s="10"/>
      <c r="B36" s="328" t="str">
        <f>ｼｰﾄ0!$C$4</f>
        <v>京都盆地</v>
      </c>
      <c r="C36" s="344"/>
      <c r="D36" s="345" t="s">
        <v>166</v>
      </c>
      <c r="E36" s="355"/>
      <c r="F36" s="347"/>
      <c r="G36" s="347"/>
      <c r="H36" s="355"/>
      <c r="I36" s="347"/>
      <c r="J36" s="347"/>
      <c r="K36" s="355"/>
      <c r="L36" s="347"/>
      <c r="M36" s="347"/>
      <c r="N36" s="355"/>
      <c r="O36" s="347"/>
      <c r="P36" s="347"/>
      <c r="Q36" s="356"/>
      <c r="R36" s="347"/>
      <c r="S36" s="347"/>
    </row>
    <row r="37" spans="1:19" s="262" customFormat="1" ht="21.75" hidden="1" customHeight="1" outlineLevel="2">
      <c r="A37" s="10"/>
      <c r="B37" s="334"/>
      <c r="C37" s="348"/>
      <c r="D37" s="345" t="s">
        <v>18</v>
      </c>
      <c r="E37" s="355"/>
      <c r="F37" s="347"/>
      <c r="G37" s="347"/>
      <c r="H37" s="355"/>
      <c r="I37" s="347"/>
      <c r="J37" s="347"/>
      <c r="K37" s="355"/>
      <c r="L37" s="347"/>
      <c r="M37" s="347"/>
      <c r="N37" s="355"/>
      <c r="O37" s="347"/>
      <c r="P37" s="347"/>
      <c r="Q37" s="356"/>
      <c r="R37" s="347"/>
      <c r="S37" s="347"/>
    </row>
    <row r="38" spans="1:19" s="262" customFormat="1" ht="21.75" hidden="1" customHeight="1" outlineLevel="2">
      <c r="A38" s="10"/>
      <c r="B38" s="334"/>
      <c r="C38" s="348"/>
      <c r="D38" s="345" t="s">
        <v>17</v>
      </c>
      <c r="E38" s="355"/>
      <c r="F38" s="347"/>
      <c r="G38" s="347"/>
      <c r="H38" s="355"/>
      <c r="I38" s="347"/>
      <c r="J38" s="347"/>
      <c r="K38" s="355"/>
      <c r="L38" s="347"/>
      <c r="M38" s="347"/>
      <c r="N38" s="355"/>
      <c r="O38" s="347"/>
      <c r="P38" s="347"/>
      <c r="Q38" s="356"/>
      <c r="R38" s="347"/>
      <c r="S38" s="347"/>
    </row>
    <row r="39" spans="1:19" s="262" customFormat="1" ht="21.75" hidden="1" customHeight="1" outlineLevel="2">
      <c r="A39" s="10"/>
      <c r="B39" s="334"/>
      <c r="C39" s="348"/>
      <c r="D39" s="345" t="s">
        <v>167</v>
      </c>
      <c r="E39" s="355"/>
      <c r="F39" s="347"/>
      <c r="G39" s="347"/>
      <c r="H39" s="355"/>
      <c r="I39" s="347"/>
      <c r="J39" s="347"/>
      <c r="K39" s="355"/>
      <c r="L39" s="347"/>
      <c r="M39" s="347"/>
      <c r="N39" s="355"/>
      <c r="O39" s="347"/>
      <c r="P39" s="347"/>
      <c r="Q39" s="356"/>
      <c r="R39" s="347"/>
      <c r="S39" s="347"/>
    </row>
    <row r="40" spans="1:19" s="262" customFormat="1" ht="21.75" hidden="1" customHeight="1" outlineLevel="2">
      <c r="A40" s="10"/>
      <c r="B40" s="334"/>
      <c r="C40" s="348"/>
      <c r="D40" s="224" t="s">
        <v>34</v>
      </c>
      <c r="E40" s="355"/>
      <c r="F40" s="347"/>
      <c r="G40" s="347"/>
      <c r="H40" s="355"/>
      <c r="I40" s="347"/>
      <c r="J40" s="347"/>
      <c r="K40" s="355"/>
      <c r="L40" s="347"/>
      <c r="M40" s="347"/>
      <c r="N40" s="355"/>
      <c r="O40" s="347"/>
      <c r="P40" s="347"/>
      <c r="Q40" s="356"/>
      <c r="R40" s="347"/>
      <c r="S40" s="347"/>
    </row>
    <row r="41" spans="1:19" s="262" customFormat="1" ht="25.5" hidden="1" customHeight="1" outlineLevel="2">
      <c r="A41" s="10"/>
      <c r="B41" s="340"/>
      <c r="C41" s="350"/>
      <c r="D41" s="224" t="s">
        <v>220</v>
      </c>
      <c r="E41" s="356" t="str">
        <f t="shared" ref="E41:G41" si="21">IF(COUNT(E36:E40)&gt;=1,SUM(E36:E40),"")</f>
        <v/>
      </c>
      <c r="F41" s="361" t="str">
        <f t="shared" ref="F41" si="22">IF(COUNT(F36:F40)&gt;=1,SUM(F36:F40),"")</f>
        <v/>
      </c>
      <c r="G41" s="361" t="str">
        <f t="shared" si="21"/>
        <v/>
      </c>
      <c r="H41" s="356" t="str">
        <f t="shared" ref="H41:S41" si="23">IF(COUNT(H36:H40)&gt;=1,SUM(H36:H40),"")</f>
        <v/>
      </c>
      <c r="I41" s="362" t="str">
        <f t="shared" si="23"/>
        <v/>
      </c>
      <c r="J41" s="362" t="str">
        <f t="shared" si="23"/>
        <v/>
      </c>
      <c r="K41" s="356" t="str">
        <f t="shared" si="23"/>
        <v/>
      </c>
      <c r="L41" s="361" t="str">
        <f t="shared" si="23"/>
        <v/>
      </c>
      <c r="M41" s="361" t="str">
        <f t="shared" si="23"/>
        <v/>
      </c>
      <c r="N41" s="356" t="str">
        <f t="shared" si="23"/>
        <v/>
      </c>
      <c r="O41" s="361" t="str">
        <f t="shared" si="23"/>
        <v/>
      </c>
      <c r="P41" s="361" t="str">
        <f t="shared" si="23"/>
        <v/>
      </c>
      <c r="Q41" s="356" t="str">
        <f t="shared" si="23"/>
        <v/>
      </c>
      <c r="R41" s="361" t="str">
        <f t="shared" si="23"/>
        <v/>
      </c>
      <c r="S41" s="361" t="str">
        <f t="shared" si="23"/>
        <v/>
      </c>
    </row>
    <row r="42" spans="1:19" s="262" customFormat="1" ht="21.75" hidden="1" customHeight="1" outlineLevel="2">
      <c r="A42" s="10"/>
      <c r="B42" s="328" t="str">
        <f>ｼｰﾄ0!$C$4</f>
        <v>京都盆地</v>
      </c>
      <c r="C42" s="344"/>
      <c r="D42" s="345" t="s">
        <v>166</v>
      </c>
      <c r="E42" s="355"/>
      <c r="F42" s="347"/>
      <c r="G42" s="347"/>
      <c r="H42" s="355"/>
      <c r="I42" s="347"/>
      <c r="J42" s="347"/>
      <c r="K42" s="355"/>
      <c r="L42" s="347"/>
      <c r="M42" s="347"/>
      <c r="N42" s="355"/>
      <c r="O42" s="347"/>
      <c r="P42" s="347"/>
      <c r="Q42" s="356"/>
      <c r="R42" s="347"/>
      <c r="S42" s="347"/>
    </row>
    <row r="43" spans="1:19" s="262" customFormat="1" ht="21.75" hidden="1" customHeight="1" outlineLevel="2">
      <c r="A43" s="10"/>
      <c r="B43" s="334"/>
      <c r="C43" s="359"/>
      <c r="D43" s="345" t="s">
        <v>18</v>
      </c>
      <c r="E43" s="355"/>
      <c r="F43" s="347"/>
      <c r="G43" s="347"/>
      <c r="H43" s="355"/>
      <c r="I43" s="347"/>
      <c r="J43" s="347"/>
      <c r="K43" s="355"/>
      <c r="L43" s="347"/>
      <c r="M43" s="347"/>
      <c r="N43" s="355"/>
      <c r="O43" s="347"/>
      <c r="P43" s="347"/>
      <c r="Q43" s="356"/>
      <c r="R43" s="347"/>
      <c r="S43" s="347"/>
    </row>
    <row r="44" spans="1:19" s="262" customFormat="1" ht="21.75" hidden="1" customHeight="1" outlineLevel="2">
      <c r="A44" s="10"/>
      <c r="B44" s="334"/>
      <c r="C44" s="359"/>
      <c r="D44" s="345" t="s">
        <v>17</v>
      </c>
      <c r="E44" s="355"/>
      <c r="F44" s="347"/>
      <c r="G44" s="347"/>
      <c r="H44" s="355"/>
      <c r="I44" s="347"/>
      <c r="J44" s="347"/>
      <c r="K44" s="355"/>
      <c r="L44" s="347"/>
      <c r="M44" s="347"/>
      <c r="N44" s="355"/>
      <c r="O44" s="347"/>
      <c r="P44" s="347"/>
      <c r="Q44" s="356"/>
      <c r="R44" s="347"/>
      <c r="S44" s="347"/>
    </row>
    <row r="45" spans="1:19" s="262" customFormat="1" ht="21.75" hidden="1" customHeight="1" outlineLevel="2">
      <c r="A45" s="10"/>
      <c r="B45" s="334"/>
      <c r="C45" s="359"/>
      <c r="D45" s="345" t="s">
        <v>167</v>
      </c>
      <c r="E45" s="355"/>
      <c r="F45" s="347"/>
      <c r="G45" s="347"/>
      <c r="H45" s="355"/>
      <c r="I45" s="347"/>
      <c r="J45" s="347"/>
      <c r="K45" s="355"/>
      <c r="L45" s="347"/>
      <c r="M45" s="347"/>
      <c r="N45" s="355"/>
      <c r="O45" s="347"/>
      <c r="P45" s="347"/>
      <c r="Q45" s="356"/>
      <c r="R45" s="347"/>
      <c r="S45" s="347"/>
    </row>
    <row r="46" spans="1:19" s="262" customFormat="1" ht="21.75" hidden="1" customHeight="1" outlineLevel="2">
      <c r="A46" s="10"/>
      <c r="B46" s="334"/>
      <c r="C46" s="359"/>
      <c r="D46" s="224" t="s">
        <v>34</v>
      </c>
      <c r="E46" s="355"/>
      <c r="F46" s="347"/>
      <c r="G46" s="347"/>
      <c r="H46" s="355"/>
      <c r="I46" s="347"/>
      <c r="J46" s="347"/>
      <c r="K46" s="355"/>
      <c r="L46" s="347"/>
      <c r="M46" s="347"/>
      <c r="N46" s="355"/>
      <c r="O46" s="347"/>
      <c r="P46" s="347"/>
      <c r="Q46" s="356"/>
      <c r="R46" s="347"/>
      <c r="S46" s="347"/>
    </row>
    <row r="47" spans="1:19" s="262" customFormat="1" ht="23.25" hidden="1" customHeight="1" outlineLevel="2">
      <c r="A47" s="10"/>
      <c r="B47" s="340"/>
      <c r="C47" s="360"/>
      <c r="D47" s="224" t="s">
        <v>221</v>
      </c>
      <c r="E47" s="356" t="str">
        <f t="shared" ref="E47:G47" si="24">IF(COUNT(E42:E46)&gt;=1,SUM(E42:E46),"")</f>
        <v/>
      </c>
      <c r="F47" s="361" t="str">
        <f t="shared" ref="F47" si="25">IF(COUNT(F42:F46)&gt;=1,SUM(F42:F46),"")</f>
        <v/>
      </c>
      <c r="G47" s="361" t="str">
        <f t="shared" si="24"/>
        <v/>
      </c>
      <c r="H47" s="356" t="str">
        <f t="shared" ref="H47:S47" si="26">IF(COUNT(H42:H46)&gt;=1,SUM(H42:H46),"")</f>
        <v/>
      </c>
      <c r="I47" s="362" t="str">
        <f t="shared" si="26"/>
        <v/>
      </c>
      <c r="J47" s="362" t="str">
        <f t="shared" si="26"/>
        <v/>
      </c>
      <c r="K47" s="356" t="str">
        <f t="shared" si="26"/>
        <v/>
      </c>
      <c r="L47" s="361" t="str">
        <f t="shared" si="26"/>
        <v/>
      </c>
      <c r="M47" s="361" t="str">
        <f t="shared" si="26"/>
        <v/>
      </c>
      <c r="N47" s="356" t="str">
        <f t="shared" si="26"/>
        <v/>
      </c>
      <c r="O47" s="361" t="str">
        <f t="shared" si="26"/>
        <v/>
      </c>
      <c r="P47" s="361" t="str">
        <f t="shared" si="26"/>
        <v/>
      </c>
      <c r="Q47" s="356" t="str">
        <f t="shared" si="26"/>
        <v/>
      </c>
      <c r="R47" s="361" t="str">
        <f t="shared" si="26"/>
        <v/>
      </c>
      <c r="S47" s="361" t="str">
        <f t="shared" si="26"/>
        <v/>
      </c>
    </row>
    <row r="48" spans="1:19" s="262" customFormat="1" ht="21.75" hidden="1" customHeight="1" outlineLevel="2">
      <c r="A48" s="10"/>
      <c r="B48" s="328" t="str">
        <f>ｼｰﾄ0!$C$4</f>
        <v>京都盆地</v>
      </c>
      <c r="C48" s="344"/>
      <c r="D48" s="345" t="s">
        <v>166</v>
      </c>
      <c r="E48" s="355"/>
      <c r="F48" s="347"/>
      <c r="G48" s="347"/>
      <c r="H48" s="355"/>
      <c r="I48" s="347"/>
      <c r="J48" s="347"/>
      <c r="K48" s="346"/>
      <c r="L48" s="347"/>
      <c r="M48" s="347"/>
      <c r="N48" s="346"/>
      <c r="O48" s="347"/>
      <c r="P48" s="347"/>
      <c r="Q48" s="356"/>
      <c r="R48" s="347"/>
      <c r="S48" s="347"/>
    </row>
    <row r="49" spans="1:19" s="262" customFormat="1" ht="21.75" hidden="1" customHeight="1" outlineLevel="2">
      <c r="A49" s="10"/>
      <c r="B49" s="334"/>
      <c r="C49" s="348"/>
      <c r="D49" s="345" t="s">
        <v>18</v>
      </c>
      <c r="E49" s="355"/>
      <c r="F49" s="347"/>
      <c r="G49" s="347"/>
      <c r="H49" s="355"/>
      <c r="I49" s="347"/>
      <c r="J49" s="347"/>
      <c r="K49" s="346"/>
      <c r="L49" s="347"/>
      <c r="M49" s="347"/>
      <c r="N49" s="346"/>
      <c r="O49" s="347"/>
      <c r="P49" s="347"/>
      <c r="Q49" s="356"/>
      <c r="R49" s="347"/>
      <c r="S49" s="347"/>
    </row>
    <row r="50" spans="1:19" s="262" customFormat="1" ht="21.75" hidden="1" customHeight="1" outlineLevel="2">
      <c r="A50" s="10"/>
      <c r="B50" s="334"/>
      <c r="C50" s="348"/>
      <c r="D50" s="345" t="s">
        <v>17</v>
      </c>
      <c r="E50" s="355"/>
      <c r="F50" s="347"/>
      <c r="G50" s="347"/>
      <c r="H50" s="355"/>
      <c r="I50" s="347"/>
      <c r="J50" s="347"/>
      <c r="K50" s="346"/>
      <c r="L50" s="347"/>
      <c r="M50" s="347"/>
      <c r="N50" s="346"/>
      <c r="O50" s="347"/>
      <c r="P50" s="347"/>
      <c r="Q50" s="356"/>
      <c r="R50" s="347"/>
      <c r="S50" s="347"/>
    </row>
    <row r="51" spans="1:19" s="262" customFormat="1" ht="21.75" hidden="1" customHeight="1" outlineLevel="2">
      <c r="A51" s="10"/>
      <c r="B51" s="334"/>
      <c r="C51" s="348"/>
      <c r="D51" s="345" t="s">
        <v>167</v>
      </c>
      <c r="E51" s="355"/>
      <c r="F51" s="347"/>
      <c r="G51" s="347"/>
      <c r="H51" s="355"/>
      <c r="I51" s="347"/>
      <c r="J51" s="347"/>
      <c r="K51" s="346"/>
      <c r="L51" s="347"/>
      <c r="M51" s="347"/>
      <c r="N51" s="346"/>
      <c r="O51" s="347"/>
      <c r="P51" s="347"/>
      <c r="Q51" s="356"/>
      <c r="R51" s="347"/>
      <c r="S51" s="347"/>
    </row>
    <row r="52" spans="1:19" s="262" customFormat="1" ht="21.75" hidden="1" customHeight="1" outlineLevel="2">
      <c r="A52" s="10"/>
      <c r="B52" s="334"/>
      <c r="C52" s="348"/>
      <c r="D52" s="224" t="s">
        <v>34</v>
      </c>
      <c r="E52" s="355"/>
      <c r="F52" s="347"/>
      <c r="G52" s="347"/>
      <c r="H52" s="355"/>
      <c r="I52" s="347"/>
      <c r="J52" s="347"/>
      <c r="K52" s="346"/>
      <c r="L52" s="347"/>
      <c r="M52" s="347"/>
      <c r="N52" s="346"/>
      <c r="O52" s="347"/>
      <c r="P52" s="347"/>
      <c r="Q52" s="356"/>
      <c r="R52" s="347"/>
      <c r="S52" s="347"/>
    </row>
    <row r="53" spans="1:19" s="262" customFormat="1" ht="26.25" hidden="1" customHeight="1" outlineLevel="2" thickBot="1">
      <c r="A53" s="10"/>
      <c r="B53" s="364"/>
      <c r="C53" s="365"/>
      <c r="D53" s="366" t="s">
        <v>222</v>
      </c>
      <c r="E53" s="356" t="str">
        <f t="shared" ref="E53:G53" si="27">IF(COUNT(E48:E52)&gt;=1,SUM(E48:E52),"")</f>
        <v/>
      </c>
      <c r="F53" s="361" t="str">
        <f t="shared" ref="F53" si="28">IF(COUNT(F48:F52)&gt;=1,SUM(F48:F52),"")</f>
        <v/>
      </c>
      <c r="G53" s="361" t="str">
        <f t="shared" si="27"/>
        <v/>
      </c>
      <c r="H53" s="356" t="str">
        <f t="shared" ref="H53:S53" si="29">IF(COUNT(H48:H52)&gt;=1,SUM(H48:H52),"")</f>
        <v/>
      </c>
      <c r="I53" s="362" t="str">
        <f>IF(COUNT(I48:I52)&gt;=1,SUM(I48:I52),"")</f>
        <v/>
      </c>
      <c r="J53" s="362" t="str">
        <f t="shared" si="29"/>
        <v/>
      </c>
      <c r="K53" s="356" t="str">
        <f t="shared" si="29"/>
        <v/>
      </c>
      <c r="L53" s="361" t="str">
        <f t="shared" si="29"/>
        <v/>
      </c>
      <c r="M53" s="361" t="str">
        <f t="shared" si="29"/>
        <v/>
      </c>
      <c r="N53" s="356" t="str">
        <f t="shared" si="29"/>
        <v/>
      </c>
      <c r="O53" s="361" t="str">
        <f t="shared" si="29"/>
        <v/>
      </c>
      <c r="P53" s="361" t="str">
        <f t="shared" si="29"/>
        <v/>
      </c>
      <c r="Q53" s="356" t="str">
        <f t="shared" si="29"/>
        <v/>
      </c>
      <c r="R53" s="361" t="str">
        <f t="shared" si="29"/>
        <v/>
      </c>
      <c r="S53" s="361" t="str">
        <f t="shared" si="29"/>
        <v/>
      </c>
    </row>
    <row r="54" spans="1:19" s="262" customFormat="1" ht="21.75" customHeight="1" collapsed="1" thickTop="1">
      <c r="A54" s="10"/>
      <c r="B54" s="367" t="s">
        <v>200</v>
      </c>
      <c r="C54" s="368"/>
      <c r="D54" s="369" t="s">
        <v>166</v>
      </c>
      <c r="E54" s="370">
        <f>IF(COUNT(E6,E12,E18,E24,E30,E36,E42,E48)&gt;=1,SUM(E6,E12,E18,E24,E30,E36,E42,E48),"")</f>
        <v>76</v>
      </c>
      <c r="F54" s="371">
        <f t="shared" ref="F54:S54" si="30">IF(COUNT(F6,F12,F18,F24,F30,F36,F42,F48)&gt;=1,SUM(F6,F12,F18,F24,F30,F36,F42,F48),"")</f>
        <v>7.5</v>
      </c>
      <c r="G54" s="371">
        <f t="shared" si="30"/>
        <v>2.7330000000000001</v>
      </c>
      <c r="H54" s="370">
        <f t="shared" si="30"/>
        <v>76</v>
      </c>
      <c r="I54" s="371">
        <f t="shared" si="30"/>
        <v>7.06</v>
      </c>
      <c r="J54" s="371">
        <f t="shared" si="30"/>
        <v>2.5920000000000001</v>
      </c>
      <c r="K54" s="370">
        <f t="shared" si="30"/>
        <v>76</v>
      </c>
      <c r="L54" s="371">
        <f t="shared" si="30"/>
        <v>6.2170000000000005</v>
      </c>
      <c r="M54" s="371">
        <f t="shared" si="30"/>
        <v>2.2690000000000001</v>
      </c>
      <c r="N54" s="370">
        <f t="shared" si="30"/>
        <v>74</v>
      </c>
      <c r="O54" s="371">
        <f t="shared" si="30"/>
        <v>5.5</v>
      </c>
      <c r="P54" s="371">
        <f t="shared" si="30"/>
        <v>2</v>
      </c>
      <c r="Q54" s="370">
        <f t="shared" si="30"/>
        <v>73</v>
      </c>
      <c r="R54" s="371">
        <f t="shared" si="30"/>
        <v>6.3</v>
      </c>
      <c r="S54" s="371">
        <f t="shared" si="30"/>
        <v>2.2999999999999998</v>
      </c>
    </row>
    <row r="55" spans="1:19" s="262" customFormat="1" ht="21.75" customHeight="1">
      <c r="A55" s="10"/>
      <c r="B55" s="372"/>
      <c r="C55" s="373"/>
      <c r="D55" s="345" t="s">
        <v>18</v>
      </c>
      <c r="E55" s="370">
        <f t="shared" ref="E55:S55" si="31">IF(COUNT(E7,E13,E19,E25,E31,E37,E43,E49)&gt;=1,SUM(E7,E13,E19,E25,E31,E37,E43,E49),"")</f>
        <v>1</v>
      </c>
      <c r="F55" s="371">
        <f t="shared" si="31"/>
        <v>3.3000000000000002E-2</v>
      </c>
      <c r="G55" s="371">
        <f t="shared" si="31"/>
        <v>1.2E-2</v>
      </c>
      <c r="H55" s="370">
        <f t="shared" si="31"/>
        <v>1</v>
      </c>
      <c r="I55" s="371">
        <f t="shared" si="31"/>
        <v>3.1E-2</v>
      </c>
      <c r="J55" s="371">
        <f t="shared" si="31"/>
        <v>1.0999999999999999E-2</v>
      </c>
      <c r="K55" s="370">
        <f t="shared" si="31"/>
        <v>1</v>
      </c>
      <c r="L55" s="371">
        <f t="shared" si="31"/>
        <v>3.5999999999999997E-2</v>
      </c>
      <c r="M55" s="371">
        <f t="shared" si="31"/>
        <v>1.2999999999999999E-2</v>
      </c>
      <c r="N55" s="370">
        <f t="shared" si="31"/>
        <v>1</v>
      </c>
      <c r="O55" s="371">
        <f t="shared" si="31"/>
        <v>0</v>
      </c>
      <c r="P55" s="371">
        <f t="shared" si="31"/>
        <v>0</v>
      </c>
      <c r="Q55" s="370">
        <f t="shared" si="31"/>
        <v>1</v>
      </c>
      <c r="R55" s="371">
        <f t="shared" si="31"/>
        <v>0</v>
      </c>
      <c r="S55" s="371">
        <f t="shared" si="31"/>
        <v>0</v>
      </c>
    </row>
    <row r="56" spans="1:19" s="262" customFormat="1" ht="21.75" customHeight="1">
      <c r="A56" s="10"/>
      <c r="B56" s="372"/>
      <c r="C56" s="373"/>
      <c r="D56" s="345" t="s">
        <v>17</v>
      </c>
      <c r="E56" s="370">
        <f t="shared" ref="E56:S56" si="32">IF(COUNT(E8,E14,E20,E26,E32,E38,E44,E50)&gt;=1,SUM(E8,E14,E20,E26,E32,E38,E44,E50),"")</f>
        <v>30</v>
      </c>
      <c r="F56" s="371">
        <f t="shared" si="32"/>
        <v>21.420999999999999</v>
      </c>
      <c r="G56" s="371">
        <f t="shared" si="32"/>
        <v>8.2710000000000008</v>
      </c>
      <c r="H56" s="370">
        <f t="shared" si="32"/>
        <v>30</v>
      </c>
      <c r="I56" s="371">
        <f t="shared" si="32"/>
        <v>21.645</v>
      </c>
      <c r="J56" s="371">
        <f t="shared" si="32"/>
        <v>7.9159999999999995</v>
      </c>
      <c r="K56" s="370">
        <f t="shared" si="32"/>
        <v>30</v>
      </c>
      <c r="L56" s="371">
        <f t="shared" si="32"/>
        <v>23.055</v>
      </c>
      <c r="M56" s="371">
        <f t="shared" si="32"/>
        <v>8.407</v>
      </c>
      <c r="N56" s="370">
        <f t="shared" si="32"/>
        <v>30</v>
      </c>
      <c r="O56" s="371">
        <f t="shared" si="32"/>
        <v>17</v>
      </c>
      <c r="P56" s="371">
        <f t="shared" si="32"/>
        <v>6.2</v>
      </c>
      <c r="Q56" s="370">
        <f t="shared" si="32"/>
        <v>30</v>
      </c>
      <c r="R56" s="371">
        <f t="shared" si="32"/>
        <v>19.899999999999999</v>
      </c>
      <c r="S56" s="371">
        <f t="shared" si="32"/>
        <v>7.2</v>
      </c>
    </row>
    <row r="57" spans="1:19" s="262" customFormat="1" ht="21.75" customHeight="1">
      <c r="A57" s="10"/>
      <c r="B57" s="372"/>
      <c r="C57" s="373"/>
      <c r="D57" s="345" t="s">
        <v>167</v>
      </c>
      <c r="E57" s="370">
        <f t="shared" ref="E57:S57" si="33">IF(COUNT(E9,E15,E21,E27,E33,E39,E45,E51)&gt;=1,SUM(E9,E15,E21,E27,E33,E39,E45,E51),"")</f>
        <v>40</v>
      </c>
      <c r="F57" s="371">
        <f t="shared" si="33"/>
        <v>0</v>
      </c>
      <c r="G57" s="371">
        <f t="shared" si="33"/>
        <v>0</v>
      </c>
      <c r="H57" s="370">
        <f t="shared" si="33"/>
        <v>40</v>
      </c>
      <c r="I57" s="371">
        <f t="shared" si="33"/>
        <v>0</v>
      </c>
      <c r="J57" s="371">
        <f t="shared" si="33"/>
        <v>0</v>
      </c>
      <c r="K57" s="370">
        <f t="shared" si="33"/>
        <v>40</v>
      </c>
      <c r="L57" s="371">
        <f t="shared" si="33"/>
        <v>0</v>
      </c>
      <c r="M57" s="371">
        <f t="shared" si="33"/>
        <v>0</v>
      </c>
      <c r="N57" s="370">
        <f t="shared" si="33"/>
        <v>40</v>
      </c>
      <c r="O57" s="371">
        <f t="shared" si="33"/>
        <v>0</v>
      </c>
      <c r="P57" s="371">
        <f t="shared" si="33"/>
        <v>0</v>
      </c>
      <c r="Q57" s="370">
        <f t="shared" si="33"/>
        <v>40</v>
      </c>
      <c r="R57" s="371">
        <f t="shared" si="33"/>
        <v>0</v>
      </c>
      <c r="S57" s="371">
        <f t="shared" si="33"/>
        <v>0</v>
      </c>
    </row>
    <row r="58" spans="1:19" s="262" customFormat="1" ht="21.75" customHeight="1">
      <c r="A58" s="10"/>
      <c r="B58" s="372"/>
      <c r="C58" s="373"/>
      <c r="D58" s="224" t="s">
        <v>34</v>
      </c>
      <c r="E58" s="370">
        <f t="shared" ref="E58:S58" si="34">IF(COUNT(E10,E16,E22,E28,E34,E40,E46,E52)&gt;=1,SUM(E10,E16,E22,E28,E34,E40,E46,E52),"")</f>
        <v>5</v>
      </c>
      <c r="F58" s="371">
        <f t="shared" si="34"/>
        <v>1.141</v>
      </c>
      <c r="G58" s="371">
        <f t="shared" si="34"/>
        <v>0.41699999999999998</v>
      </c>
      <c r="H58" s="370">
        <f t="shared" si="34"/>
        <v>5</v>
      </c>
      <c r="I58" s="371">
        <f t="shared" si="34"/>
        <v>1.27</v>
      </c>
      <c r="J58" s="371">
        <f t="shared" si="34"/>
        <v>0.46300000000000002</v>
      </c>
      <c r="K58" s="370">
        <f t="shared" si="34"/>
        <v>5</v>
      </c>
      <c r="L58" s="371">
        <f t="shared" si="34"/>
        <v>1.25</v>
      </c>
      <c r="M58" s="371">
        <f t="shared" si="34"/>
        <v>0.45600000000000002</v>
      </c>
      <c r="N58" s="370">
        <f t="shared" si="34"/>
        <v>5</v>
      </c>
      <c r="O58" s="371">
        <f t="shared" si="34"/>
        <v>1.2</v>
      </c>
      <c r="P58" s="371">
        <f>IF(COUNT(P10,P16,P22,P28,P34,P40,P46,P52)&gt;=1,SUM(P10,P16,P22,P28,P34,P40,P46,P52),"")</f>
        <v>0.5</v>
      </c>
      <c r="Q58" s="370">
        <f t="shared" si="34"/>
        <v>5</v>
      </c>
      <c r="R58" s="371">
        <f t="shared" si="34"/>
        <v>1.4</v>
      </c>
      <c r="S58" s="371">
        <f t="shared" si="34"/>
        <v>0.5</v>
      </c>
    </row>
    <row r="59" spans="1:19" s="262" customFormat="1" ht="32.25" customHeight="1">
      <c r="A59" s="10"/>
      <c r="B59" s="374"/>
      <c r="C59" s="375"/>
      <c r="D59" s="224" t="s">
        <v>190</v>
      </c>
      <c r="E59" s="356">
        <f>SUM(E54:E58)</f>
        <v>152</v>
      </c>
      <c r="F59" s="361">
        <f t="shared" ref="F59:S59" si="35">SUM(F54:F58)</f>
        <v>30.094999999999999</v>
      </c>
      <c r="G59" s="361">
        <f t="shared" si="35"/>
        <v>11.433000000000002</v>
      </c>
      <c r="H59" s="356">
        <f t="shared" si="35"/>
        <v>152</v>
      </c>
      <c r="I59" s="361">
        <f t="shared" si="35"/>
        <v>30.005999999999997</v>
      </c>
      <c r="J59" s="361">
        <f t="shared" si="35"/>
        <v>10.981999999999999</v>
      </c>
      <c r="K59" s="356">
        <f t="shared" si="35"/>
        <v>152</v>
      </c>
      <c r="L59" s="361">
        <f t="shared" si="35"/>
        <v>30.558</v>
      </c>
      <c r="M59" s="361">
        <f t="shared" si="35"/>
        <v>11.145</v>
      </c>
      <c r="N59" s="356">
        <f t="shared" si="35"/>
        <v>150</v>
      </c>
      <c r="O59" s="361">
        <f t="shared" si="35"/>
        <v>23.7</v>
      </c>
      <c r="P59" s="361">
        <f t="shared" si="35"/>
        <v>8.6999999999999993</v>
      </c>
      <c r="Q59" s="356">
        <f t="shared" si="35"/>
        <v>149</v>
      </c>
      <c r="R59" s="361">
        <f t="shared" si="35"/>
        <v>27.599999999999998</v>
      </c>
      <c r="S59" s="361">
        <f t="shared" si="35"/>
        <v>10</v>
      </c>
    </row>
    <row r="60" spans="1:19" s="262" customFormat="1">
      <c r="A60" s="10"/>
      <c r="C60" s="324"/>
      <c r="E60" s="325"/>
      <c r="H60" s="325"/>
      <c r="J60" s="376"/>
      <c r="K60" s="325"/>
      <c r="N60" s="325"/>
      <c r="Q60" s="325"/>
    </row>
    <row r="61" spans="1:19" s="262" customFormat="1" ht="44.5">
      <c r="A61" s="10"/>
      <c r="C61" s="324" t="s">
        <v>228</v>
      </c>
      <c r="D61" s="377"/>
      <c r="E61" s="378"/>
      <c r="F61" s="376"/>
      <c r="G61" s="376" t="s">
        <v>197</v>
      </c>
      <c r="H61" s="379" t="s">
        <v>229</v>
      </c>
      <c r="I61" s="380"/>
      <c r="J61" s="380"/>
      <c r="K61" s="379"/>
      <c r="L61" s="376"/>
      <c r="M61" s="381"/>
      <c r="N61" s="382"/>
      <c r="O61" s="382"/>
      <c r="P61" s="383"/>
      <c r="Q61" s="383"/>
      <c r="R61" s="383"/>
      <c r="S61" s="383"/>
    </row>
    <row r="62" spans="1:19" s="262" customFormat="1" ht="28.5" customHeight="1">
      <c r="A62" s="10"/>
      <c r="C62" s="324"/>
      <c r="D62" s="247" t="s">
        <v>16</v>
      </c>
      <c r="E62" s="384"/>
      <c r="F62" s="385"/>
      <c r="G62" s="385"/>
      <c r="H62" s="386"/>
      <c r="I62" s="385"/>
      <c r="J62" s="385"/>
      <c r="K62" s="386"/>
      <c r="L62" s="385"/>
      <c r="M62" s="387"/>
      <c r="N62" s="382"/>
      <c r="O62" s="382"/>
      <c r="P62" s="383"/>
      <c r="Q62" s="383"/>
      <c r="R62" s="383"/>
      <c r="S62" s="383"/>
    </row>
    <row r="63" spans="1:19" s="262" customFormat="1" ht="28.5" customHeight="1">
      <c r="A63" s="10"/>
      <c r="C63" s="324"/>
      <c r="D63" s="247" t="s">
        <v>18</v>
      </c>
      <c r="E63" s="384"/>
      <c r="F63" s="385"/>
      <c r="G63" s="385"/>
      <c r="H63" s="386"/>
      <c r="I63" s="385"/>
      <c r="J63" s="385"/>
      <c r="K63" s="386"/>
      <c r="L63" s="385"/>
      <c r="M63" s="387"/>
      <c r="N63" s="382"/>
      <c r="O63" s="382"/>
      <c r="P63" s="383"/>
      <c r="Q63" s="383"/>
      <c r="R63" s="383"/>
      <c r="S63" s="383"/>
    </row>
    <row r="64" spans="1:19" s="262" customFormat="1" ht="28.5" customHeight="1">
      <c r="A64" s="10"/>
      <c r="C64" s="324"/>
      <c r="D64" s="247" t="s">
        <v>17</v>
      </c>
      <c r="E64" s="384"/>
      <c r="F64" s="385"/>
      <c r="G64" s="385"/>
      <c r="H64" s="386"/>
      <c r="I64" s="385"/>
      <c r="J64" s="385"/>
      <c r="K64" s="386"/>
      <c r="L64" s="385"/>
      <c r="M64" s="387"/>
      <c r="N64" s="382"/>
      <c r="O64" s="382"/>
      <c r="P64" s="383"/>
      <c r="Q64" s="383"/>
      <c r="R64" s="383"/>
      <c r="S64" s="383"/>
    </row>
    <row r="65" spans="1:19" s="262" customFormat="1" ht="28.5" customHeight="1">
      <c r="A65" s="10"/>
      <c r="C65" s="324"/>
      <c r="D65" s="247" t="s">
        <v>198</v>
      </c>
      <c r="E65" s="384"/>
      <c r="F65" s="385"/>
      <c r="G65" s="385"/>
      <c r="H65" s="386"/>
      <c r="I65" s="385"/>
      <c r="J65" s="385"/>
      <c r="K65" s="386"/>
      <c r="L65" s="385"/>
      <c r="M65" s="387"/>
      <c r="N65" s="382"/>
      <c r="O65" s="382"/>
      <c r="P65" s="383"/>
      <c r="Q65" s="383"/>
      <c r="R65" s="383"/>
      <c r="S65" s="383"/>
    </row>
    <row r="66" spans="1:19" s="262" customFormat="1" ht="21" customHeight="1">
      <c r="A66" s="10"/>
      <c r="C66" s="324"/>
      <c r="D66" s="388"/>
      <c r="E66" s="325"/>
      <c r="H66" s="325"/>
      <c r="K66" s="325"/>
      <c r="N66" s="325"/>
      <c r="Q66" s="325"/>
    </row>
    <row r="67" spans="1:19" s="262" customFormat="1" ht="18" customHeight="1">
      <c r="A67" s="10"/>
      <c r="C67" s="324"/>
      <c r="D67" s="262" t="s">
        <v>232</v>
      </c>
      <c r="E67" s="325"/>
      <c r="H67" s="325"/>
      <c r="K67" s="325"/>
      <c r="N67" s="325"/>
      <c r="Q67" s="325"/>
    </row>
    <row r="68" spans="1:19" s="262" customFormat="1" ht="21" customHeight="1">
      <c r="A68" s="10"/>
      <c r="C68" s="324"/>
      <c r="D68" s="233" t="s">
        <v>231</v>
      </c>
      <c r="E68" s="389"/>
      <c r="F68" s="390"/>
      <c r="G68" s="390"/>
      <c r="H68" s="390"/>
      <c r="I68" s="390"/>
      <c r="J68" s="390"/>
      <c r="K68" s="390"/>
      <c r="L68" s="390"/>
      <c r="M68" s="391"/>
      <c r="N68" s="325"/>
      <c r="Q68" s="325"/>
    </row>
    <row r="69" spans="1:19" s="262" customFormat="1" ht="23.25" customHeight="1">
      <c r="A69" s="10"/>
      <c r="C69" s="324"/>
      <c r="D69" s="392"/>
      <c r="E69" s="389"/>
      <c r="F69" s="390"/>
      <c r="G69" s="390"/>
      <c r="H69" s="390"/>
      <c r="I69" s="390"/>
      <c r="J69" s="390"/>
      <c r="K69" s="390"/>
      <c r="L69" s="390"/>
      <c r="M69" s="391"/>
      <c r="N69" s="325"/>
      <c r="Q69" s="325"/>
    </row>
    <row r="70" spans="1:19" s="262" customFormat="1" ht="20.25" customHeight="1">
      <c r="A70" s="10"/>
      <c r="C70" s="324"/>
      <c r="D70" s="392"/>
      <c r="E70" s="389"/>
      <c r="F70" s="390"/>
      <c r="G70" s="390"/>
      <c r="H70" s="390"/>
      <c r="I70" s="390"/>
      <c r="J70" s="390"/>
      <c r="K70" s="390"/>
      <c r="L70" s="390"/>
      <c r="M70" s="391"/>
      <c r="N70" s="325"/>
      <c r="Q70" s="325"/>
    </row>
    <row r="71" spans="1:19" s="262" customFormat="1" ht="20.25" customHeight="1">
      <c r="A71" s="10"/>
      <c r="C71" s="324"/>
      <c r="D71" s="226"/>
      <c r="E71" s="389"/>
      <c r="F71" s="390"/>
      <c r="G71" s="390"/>
      <c r="H71" s="390"/>
      <c r="I71" s="390"/>
      <c r="J71" s="390"/>
      <c r="K71" s="390"/>
      <c r="L71" s="390"/>
      <c r="M71" s="391"/>
      <c r="N71" s="325"/>
      <c r="Q71" s="325"/>
    </row>
    <row r="72" spans="1:19" s="262" customFormat="1">
      <c r="A72" s="10"/>
      <c r="C72" s="324"/>
      <c r="E72" s="325"/>
      <c r="H72" s="325"/>
      <c r="K72" s="325"/>
      <c r="N72" s="325"/>
      <c r="Q72" s="325"/>
    </row>
  </sheetData>
  <mergeCells count="31">
    <mergeCell ref="C54:C59"/>
    <mergeCell ref="B3:B5"/>
    <mergeCell ref="C18:C23"/>
    <mergeCell ref="C24:C29"/>
    <mergeCell ref="C42:C47"/>
    <mergeCell ref="B54:B59"/>
    <mergeCell ref="B18:B23"/>
    <mergeCell ref="B24:B29"/>
    <mergeCell ref="B42:B47"/>
    <mergeCell ref="C3:C5"/>
    <mergeCell ref="B48:B53"/>
    <mergeCell ref="B12:B17"/>
    <mergeCell ref="B6:B11"/>
    <mergeCell ref="B30:B35"/>
    <mergeCell ref="B36:B41"/>
    <mergeCell ref="C12:C17"/>
    <mergeCell ref="D68:D71"/>
    <mergeCell ref="E69:M69"/>
    <mergeCell ref="E70:M70"/>
    <mergeCell ref="E71:M71"/>
    <mergeCell ref="N61:S61"/>
    <mergeCell ref="N62:S62"/>
    <mergeCell ref="N63:S63"/>
    <mergeCell ref="N64:S64"/>
    <mergeCell ref="N65:S65"/>
    <mergeCell ref="E68:M68"/>
    <mergeCell ref="C6:C11"/>
    <mergeCell ref="C48:C53"/>
    <mergeCell ref="C30:C35"/>
    <mergeCell ref="C36:C41"/>
    <mergeCell ref="D3:D5"/>
  </mergeCells>
  <phoneticPr fontId="4"/>
  <dataValidations count="1">
    <dataValidation type="custom" allowBlank="1" showInputMessage="1" showErrorMessage="1" errorTitle="ご注意" error="採取量は、小数点第１位までご記入ください。" sqref="F6:G10 I6:J10 L6:M10 O6:P10 R6:S10 F12:G16 I12:J16 L12:M16 O12:P16 R12:S16 F18:G22 I18:J22 L18:M22 O18:P22 R18:S22 F24:G28 I24:J28 L24:M28 O24:P28 R24:S28 F30:G34 I30:J34 L30:M34 O30:P34 R30:S34 F36:G40 I36:J40 L36:M40 O36:P40 R36:S40 F42:G46 I42:J46 L42:M46 O42:P46 R42:S46 R48:S52 I48:J52 L48:M52 O48:P52 F48:G52" xr:uid="{22969827-D7C9-4FB2-B996-33F215FA47A7}">
      <formula1>F6=ROUNDDOWN(F6,1)</formula1>
    </dataValidation>
  </dataValidations>
  <pageMargins left="0.70866141732283472" right="0.55118110236220474" top="0.70866141732283472" bottom="0.6692913385826772" header="0.51181102362204722" footer="0.51181102362204722"/>
  <pageSetup paperSize="9" scale="5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
  <sheetViews>
    <sheetView workbookViewId="0">
      <selection activeCell="J8" sqref="J8"/>
    </sheetView>
  </sheetViews>
  <sheetFormatPr defaultRowHeight="13"/>
  <cols>
    <col min="1" max="1" width="8.6328125" customWidth="1"/>
  </cols>
  <sheetData/>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53</vt:i4>
      </vt:variant>
    </vt:vector>
  </HeadingPairs>
  <TitlesOfParts>
    <vt:vector size="62" baseType="lpstr">
      <vt:lpstr>集計1</vt:lpstr>
      <vt:lpstr>目次</vt:lpstr>
      <vt:lpstr>ｼｰﾄ0</vt:lpstr>
      <vt:lpstr>ｼｰﾄ0-1</vt:lpstr>
      <vt:lpstr>ｼｰﾄ0-2</vt:lpstr>
      <vt:lpstr>ｼｰﾄ1</vt:lpstr>
      <vt:lpstr>ｼｰﾄ3</vt:lpstr>
      <vt:lpstr>ｼｰﾄ6</vt:lpstr>
      <vt:lpstr>Sheet1</vt:lpstr>
      <vt:lpstr>ｼｰﾄ0!Print_Area</vt:lpstr>
      <vt:lpstr>'ｼｰﾄ0-1'!Print_Area</vt:lpstr>
      <vt:lpstr>ｼｰﾄ1!Print_Area</vt:lpstr>
      <vt:lpstr>ｼｰﾄ3!Print_Area</vt:lpstr>
      <vt:lpstr>ｼｰﾄ6!Print_Area</vt:lpstr>
      <vt:lpstr>集計1!Print_Area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