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8_{8CB1EB89-4A54-4D7A-BE5E-A79C45DF5B6B}" xr6:coauthVersionLast="47" xr6:coauthVersionMax="47" xr10:uidLastSave="{00000000-0000-0000-0000-000000000000}"/>
  <bookViews>
    <workbookView xWindow="-15137" yWindow="891" windowWidth="14400" windowHeight="7363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Sheet1" sheetId="228" state="hidden" r:id="rId5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AO11" i="128"/>
  <c r="AC11" i="128" l="1"/>
  <c r="AB11" i="128"/>
  <c r="AA11" i="128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S11" i="128" l="1"/>
  <c r="V11" i="128"/>
  <c r="U11" i="128"/>
  <c r="T11" i="128"/>
  <c r="Y11" i="128" l="1"/>
</calcChain>
</file>

<file path=xl/sharedStrings.xml><?xml version="1.0" encoding="utf-8"?>
<sst xmlns="http://schemas.openxmlformats.org/spreadsheetml/2006/main" count="502" uniqueCount="352">
  <si>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</si>
  <si>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</si>
  <si>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</si>
  <si>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</si>
  <si>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</si>
  <si>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</si>
  <si>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</si>
  <si>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</si>
  <si>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</si>
  <si>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</si>
  <si>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</si>
  <si>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</si>
  <si>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</si>
  <si>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</si>
  <si>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</si>
  <si>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</si>
  <si>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</si>
  <si>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</si>
  <si>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</si>
  <si>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</si>
  <si>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</si>
  <si>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</si>
  <si>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</si>
  <si>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</si>
  <si>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</si>
  <si>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</si>
  <si>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所轄機関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</si>
  <si>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</si>
  <si>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</si>
  <si>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</si>
  <si>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</si>
  <si>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地域内での水準点の
累計沈下量</t>
    <phoneticPr fontId="4"/>
  </si>
  <si>
    <t>平成25年度</t>
  </si>
  <si>
    <t>水準点番号</t>
    <phoneticPr fontId="4"/>
  </si>
  <si>
    <t>沈下量(cm)</t>
    <phoneticPr fontId="4"/>
  </si>
  <si>
    <t>平成27年度</t>
  </si>
  <si>
    <t>平成29年度</t>
  </si>
  <si>
    <t>平成28年度</t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</si>
  <si>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</si>
  <si>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</si>
  <si>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</si>
  <si>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</si>
  <si>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</si>
  <si>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</si>
  <si>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</si>
  <si>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</si>
  <si>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</si>
  <si>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</si>
  <si>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</si>
  <si>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</si>
  <si>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</si>
  <si>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</si>
  <si>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</si>
  <si>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</si>
  <si>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</si>
  <si>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</si>
  <si>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</si>
  <si>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</si>
  <si>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</si>
  <si>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</si>
  <si>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</si>
  <si>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</si>
  <si>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</si>
  <si>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</si>
  <si>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</si>
  <si>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</si>
  <si>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</si>
  <si>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</si>
  <si>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</si>
  <si>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</si>
  <si>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</si>
  <si>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</si>
  <si>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</si>
  <si>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</si>
  <si>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</si>
  <si>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</si>
  <si>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</si>
  <si>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</si>
  <si>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</si>
  <si>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</si>
  <si>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</si>
  <si>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</si>
  <si>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</si>
  <si>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</si>
  <si>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</si>
  <si>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</si>
  <si>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</si>
  <si>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</si>
  <si>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</si>
  <si>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</si>
  <si>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</si>
  <si>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</si>
  <si>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</si>
  <si>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</si>
  <si>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</si>
  <si>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</si>
  <si>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</si>
  <si>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</si>
  <si>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</si>
  <si>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</si>
  <si>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</si>
  <si>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</si>
  <si>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</si>
  <si>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</si>
  <si>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</si>
  <si>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</si>
  <si>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</si>
  <si>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</si>
  <si>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</si>
  <si>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</si>
  <si>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</si>
  <si>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</si>
  <si>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</si>
  <si>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</si>
  <si>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</si>
  <si>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</si>
  <si>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</si>
  <si>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</si>
  <si>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</si>
  <si>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</si>
  <si>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</si>
  <si>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</si>
  <si>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</si>
  <si>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</si>
  <si>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</si>
  <si>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</si>
  <si>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</si>
  <si>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</si>
  <si>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</si>
  <si>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</si>
  <si>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</si>
  <si>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</si>
  <si>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</si>
  <si>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</si>
  <si>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</si>
  <si>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</si>
  <si>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</si>
  <si>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水準点所在地</t>
    <phoneticPr fontId="4"/>
  </si>
  <si>
    <t xml:space="preserve">  規制地域 ：■</t>
    <phoneticPr fontId="4"/>
  </si>
  <si>
    <t xml:space="preserve">  観測地域 ：◆</t>
    <phoneticPr fontId="4"/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</si>
  <si>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</si>
  <si>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</si>
  <si>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</si>
  <si>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</si>
  <si>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</si>
  <si>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</si>
  <si>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</si>
  <si>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</si>
  <si>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</si>
  <si>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</si>
  <si>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</si>
  <si>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</si>
  <si>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</si>
  <si>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</si>
  <si>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</si>
  <si>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</si>
  <si>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</si>
  <si>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</si>
  <si>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</si>
  <si>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</si>
  <si>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</si>
  <si>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</si>
  <si>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</si>
  <si>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</si>
  <si>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</si>
  <si>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</si>
  <si>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</si>
  <si>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</si>
  <si>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</si>
  <si>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</si>
  <si>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</si>
  <si>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</si>
  <si>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</si>
  <si>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</si>
  <si>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</si>
  <si>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</si>
  <si>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</si>
  <si>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</si>
  <si>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</si>
  <si>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</si>
  <si>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</si>
  <si>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</si>
  <si>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</si>
  <si>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</si>
  <si>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</si>
  <si>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</si>
  <si>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</si>
  <si>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</si>
  <si>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</si>
  <si>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</si>
  <si>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</si>
  <si>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</si>
  <si>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</si>
  <si>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</si>
  <si>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</si>
  <si>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</si>
  <si>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</si>
  <si>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</si>
  <si>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</si>
  <si>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</si>
  <si>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</si>
  <si>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</si>
  <si>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</si>
  <si>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</si>
  <si>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</si>
  <si>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</si>
  <si>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</si>
  <si>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</si>
  <si>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</si>
  <si>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</si>
  <si>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</si>
  <si>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</si>
  <si>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</si>
  <si>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</si>
  <si>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</si>
  <si>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</si>
  <si>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</si>
  <si>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</si>
  <si>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</si>
  <si>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</si>
  <si>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</si>
  <si>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</si>
  <si>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</si>
  <si>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</si>
  <si>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令和３年度</t>
    <rPh sb="3" eb="5">
      <t>ネンド</t>
    </rPh>
    <rPh sb="4" eb="5">
      <t>ド</t>
    </rPh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</si>
  <si>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</si>
  <si>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</si>
  <si>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</si>
  <si>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</si>
  <si>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</si>
  <si>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</si>
  <si>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</si>
  <si>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</si>
  <si>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</si>
  <si>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</si>
  <si>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</si>
  <si>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</si>
  <si>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</si>
  <si>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</si>
  <si>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</si>
  <si>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</si>
  <si>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</si>
  <si>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</si>
  <si>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</si>
  <si>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</si>
  <si>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</si>
  <si>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</si>
  <si>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</si>
  <si>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</si>
  <si>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</si>
  <si>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</si>
  <si>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</si>
  <si>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</si>
  <si>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</si>
  <si>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</si>
  <si>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</si>
  <si>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</si>
  <si>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</si>
  <si>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</si>
  <si>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</si>
  <si>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</si>
  <si>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</si>
  <si>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</si>
  <si>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</si>
  <si>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</si>
  <si>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</si>
  <si>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</si>
  <si>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</si>
  <si>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</si>
  <si>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</si>
  <si>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</si>
  <si>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</si>
  <si>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</si>
  <si>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</si>
  <si>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</si>
  <si>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</si>
  <si>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</si>
  <si>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</si>
  <si>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</si>
  <si>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</si>
  <si>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</si>
  <si>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</si>
  <si>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</si>
  <si>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</si>
  <si>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</si>
  <si>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</si>
  <si>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</si>
  <si>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</si>
  <si>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</si>
  <si>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</si>
  <si>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</si>
  <si>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</si>
  <si>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</si>
  <si>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</si>
  <si>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</si>
  <si>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</si>
  <si>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</si>
  <si>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</si>
  <si>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</si>
  <si>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</si>
  <si>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</si>
  <si>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</si>
  <si>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</si>
  <si>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</si>
  <si>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</si>
  <si>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</si>
  <si>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</si>
  <si>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</si>
  <si>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</si>
  <si>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</si>
  <si>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</si>
  <si>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</si>
  <si>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</si>
  <si>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</si>
  <si>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</si>
  <si>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</si>
  <si>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</si>
  <si>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</si>
  <si>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</si>
  <si>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</si>
  <si>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</si>
  <si>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</si>
  <si>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</si>
  <si>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</si>
  <si>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</si>
  <si>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</si>
  <si>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</si>
  <si>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</si>
  <si>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</si>
  <si>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</si>
  <si>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</si>
  <si>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</si>
  <si>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</si>
  <si>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</si>
  <si>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</si>
  <si>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</si>
  <si>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</si>
  <si>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</si>
  <si>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</si>
  <si>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</si>
  <si>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</si>
  <si>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081-07-00</t>
  </si>
  <si>
    <t>081-08-00</t>
  </si>
  <si>
    <t>石巻市魚町一丁目</t>
    <rPh sb="0" eb="3">
      <t>イシノマキシ</t>
    </rPh>
    <rPh sb="3" eb="5">
      <t>サカナマチ</t>
    </rPh>
    <rPh sb="5" eb="8">
      <t>イッチョウメ</t>
    </rPh>
    <phoneticPr fontId="4"/>
  </si>
  <si>
    <t>石巻市南浜町一丁目</t>
    <rPh sb="0" eb="3">
      <t>イシノマキシ</t>
    </rPh>
    <rPh sb="3" eb="4">
      <t>ミナミ</t>
    </rPh>
    <rPh sb="4" eb="5">
      <t>ハマ</t>
    </rPh>
    <rPh sb="5" eb="6">
      <t>マチ</t>
    </rPh>
    <rPh sb="6" eb="7">
      <t>イッ</t>
    </rPh>
    <rPh sb="7" eb="9">
      <t>チョウメ</t>
    </rPh>
    <phoneticPr fontId="4"/>
  </si>
  <si>
    <t>石巻市</t>
    <rPh sb="0" eb="3">
      <t>イシノマキシ</t>
    </rPh>
    <phoneticPr fontId="4"/>
  </si>
  <si>
    <t>石巻市</t>
    <rPh sb="0" eb="2">
      <t>イシノマキ</t>
    </rPh>
    <rPh sb="2" eb="3">
      <t>シ</t>
    </rPh>
    <phoneticPr fontId="4"/>
  </si>
  <si>
    <t>S56～H15</t>
  </si>
  <si>
    <t>H15</t>
  </si>
  <si>
    <t>１．沈下量の基準点は、081-16-00（所在地：大門崎）を基準とした値</t>
    <rPh sb="6" eb="8">
      <t>キジュン</t>
    </rPh>
    <rPh sb="8" eb="9">
      <t>テン</t>
    </rPh>
    <rPh sb="25" eb="27">
      <t>ダイモン</t>
    </rPh>
    <rPh sb="27" eb="28">
      <t>サキ</t>
    </rPh>
    <rPh sb="30" eb="32">
      <t>キジュン</t>
    </rPh>
    <rPh sb="35" eb="36">
      <t>アタイ</t>
    </rPh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</si>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</sst>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21" applyNumberFormat="0" applyFont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30" borderId="2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191">
    <xf numFmtId="0" fontId="0" fillId="0" borderId="0" xfId="0">
      <alignment vertical="center"/>
    </xf>
    <xf numFmtId="0" fontId="31" fillId="0" borderId="0" xfId="55" applyFont="1" applyFill="1" applyProtection="1">
      <alignment vertical="center"/>
      <protection locked="0"/>
    </xf>
    <xf numFmtId="0" fontId="35" fillId="0" borderId="0" xfId="55" applyFont="1" applyFill="1" applyAlignment="1" applyProtection="1">
      <alignment horizontal="left" vertical="center"/>
      <protection locked="0"/>
    </xf>
    <xf numFmtId="0" fontId="36" fillId="0" borderId="0" xfId="55" applyFont="1" applyFill="1" applyAlignment="1" applyProtection="1">
      <alignment horizontal="left" vertical="center"/>
      <protection locked="0"/>
    </xf>
    <xf numFmtId="0" fontId="36" fillId="0" borderId="0" xfId="55" applyFont="1" applyFill="1" applyAlignment="1" applyProtection="1">
      <alignment horizontal="center" vertical="center"/>
      <protection locked="0"/>
    </xf>
    <xf numFmtId="0" fontId="36" fillId="0" borderId="0" xfId="55" applyFont="1" applyFill="1" applyProtection="1">
      <alignment vertical="center"/>
      <protection locked="0"/>
    </xf>
    <xf numFmtId="0" fontId="37" fillId="0" borderId="0" xfId="55" applyFont="1" applyFill="1" applyProtection="1">
      <alignment vertical="center"/>
      <protection locked="0"/>
    </xf>
    <xf numFmtId="0" fontId="31" fillId="0" borderId="0" xfId="55" applyFont="1" applyFill="1" applyProtection="1">
      <alignment vertical="center"/>
      <protection locked="0"/>
    </xf>
    <xf numFmtId="0" fontId="38" fillId="0" borderId="0" xfId="55" applyFont="1" applyFill="1" applyAlignment="1" applyProtection="1">
      <alignment vertical="center" shrinkToFit="1"/>
      <protection locked="0"/>
    </xf>
    <xf numFmtId="0" fontId="31" fillId="0" borderId="0" xfId="55" applyFont="1" applyFill="1" applyAlignment="1" applyProtection="1">
      <alignment vertical="center" shrinkToFit="1"/>
      <protection locked="0"/>
    </xf>
    <xf numFmtId="0" fontId="31" fillId="0" borderId="2" xfId="55" applyFont="1" applyFill="1" applyBorder="1" applyAlignment="1">
      <alignment horizontal="center" vertical="center" textRotation="255"/>
    </xf>
    <xf numFmtId="0" fontId="39" fillId="0" borderId="2" xfId="55" applyFont="1" applyFill="1" applyBorder="1" applyAlignment="1">
      <alignment horizontal="center" vertical="center" wrapText="1"/>
    </xf>
    <xf numFmtId="0" fontId="38" fillId="0" borderId="2" xfId="55" applyFont="1" applyFill="1" applyBorder="1" applyAlignment="1">
      <alignment horizontal="center" vertical="center" wrapText="1"/>
    </xf>
    <xf numFmtId="0" fontId="39" fillId="0" borderId="6" xfId="55" applyFont="1" applyFill="1" applyBorder="1" applyAlignment="1">
      <alignment horizontal="center" vertical="center"/>
    </xf>
    <xf numFmtId="0" fontId="39" fillId="0" borderId="7" xfId="55" applyFont="1" applyFill="1" applyBorder="1" applyAlignment="1">
      <alignment horizontal="center" vertical="center"/>
    </xf>
    <xf numFmtId="0" fontId="38" fillId="0" borderId="6" xfId="55" applyFont="1" applyFill="1" applyBorder="1" applyAlignment="1">
      <alignment horizontal="centerContinuous" vertical="center" wrapText="1"/>
    </xf>
    <xf numFmtId="0" fontId="38" fillId="0" borderId="7" xfId="55" applyFont="1" applyFill="1" applyBorder="1" applyAlignment="1">
      <alignment horizontal="centerContinuous" vertical="center"/>
    </xf>
    <xf numFmtId="0" fontId="38" fillId="0" borderId="1" xfId="58" applyFont="1" applyFill="1" applyBorder="1" applyAlignment="1">
      <alignment horizontal="center" vertical="center" wrapText="1"/>
    </xf>
    <xf numFmtId="0" fontId="39" fillId="0" borderId="5" xfId="55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horizontal="center" vertical="center" wrapText="1"/>
    </xf>
    <xf numFmtId="0" fontId="31" fillId="0" borderId="4" xfId="55" applyFont="1" applyFill="1" applyBorder="1" applyAlignment="1">
      <alignment horizontal="center" vertical="center" textRotation="255"/>
    </xf>
    <xf numFmtId="0" fontId="39" fillId="0" borderId="4" xfId="55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3" xfId="55" applyFont="1" applyFill="1" applyBorder="1" applyAlignment="1">
      <alignment vertical="center" wrapText="1"/>
    </xf>
    <xf numFmtId="0" fontId="38" fillId="0" borderId="13" xfId="55" applyFont="1" applyFill="1" applyBorder="1" applyAlignment="1">
      <alignment horizontal="center" vertical="center" wrapText="1"/>
    </xf>
    <xf numFmtId="0" fontId="40" fillId="0" borderId="2" xfId="55" applyFont="1" applyFill="1" applyBorder="1" applyAlignment="1">
      <alignment horizontal="center" vertical="center" wrapText="1"/>
    </xf>
    <xf numFmtId="0" fontId="31" fillId="0" borderId="0" xfId="58" applyFont="1" applyFill="1" applyAlignment="1">
      <alignment horizontal="center" vertical="center"/>
    </xf>
    <xf numFmtId="0" fontId="39" fillId="0" borderId="2" xfId="55" applyFont="1" applyFill="1" applyBorder="1" applyAlignment="1">
      <alignment horizontal="center" vertical="center"/>
    </xf>
    <xf numFmtId="0" fontId="39" fillId="0" borderId="12" xfId="55" applyFont="1" applyFill="1" applyBorder="1" applyAlignment="1">
      <alignment horizontal="center" vertical="center"/>
    </xf>
    <xf numFmtId="0" fontId="39" fillId="0" borderId="13" xfId="55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7" xfId="55" applyFont="1" applyFill="1" applyBorder="1" applyAlignment="1">
      <alignment horizontal="center" vertical="center" wrapText="1"/>
    </xf>
    <xf numFmtId="0" fontId="31" fillId="0" borderId="12" xfId="55" applyFont="1" applyFill="1" applyBorder="1" applyAlignment="1">
      <alignment horizontal="center" vertical="center" wrapText="1"/>
    </xf>
    <xf numFmtId="0" fontId="38" fillId="0" borderId="9" xfId="55" applyFont="1" applyFill="1" applyBorder="1" applyAlignment="1">
      <alignment horizontal="center" vertical="center" wrapText="1"/>
    </xf>
    <xf numFmtId="0" fontId="38" fillId="0" borderId="15" xfId="55" applyFont="1" applyFill="1" applyBorder="1">
      <alignment vertical="center"/>
    </xf>
    <xf numFmtId="0" fontId="38" fillId="0" borderId="10" xfId="55" applyFont="1" applyFill="1" applyBorder="1" applyAlignment="1">
      <alignment horizontal="center" vertical="center" wrapText="1"/>
    </xf>
    <xf numFmtId="0" fontId="38" fillId="0" borderId="15" xfId="55" applyFont="1" applyFill="1" applyBorder="1" applyAlignment="1">
      <alignment horizontal="center" vertical="center" wrapText="1"/>
    </xf>
    <xf numFmtId="0" fontId="40" fillId="0" borderId="3" xfId="55" applyFont="1" applyFill="1" applyBorder="1" applyAlignment="1">
      <alignment horizontal="center" vertical="center" wrapText="1"/>
    </xf>
    <xf numFmtId="0" fontId="31" fillId="0" borderId="11" xfId="58" applyFont="1" applyFill="1" applyBorder="1" applyAlignment="1">
      <alignment horizontal="center" vertical="top"/>
    </xf>
    <xf numFmtId="0" fontId="39" fillId="0" borderId="4" xfId="55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55" applyFont="1" applyFill="1" applyBorder="1" applyAlignment="1">
      <alignment horizontal="center" vertical="center" wrapText="1"/>
    </xf>
    <xf numFmtId="0" fontId="39" fillId="0" borderId="13" xfId="55" applyFont="1" applyFill="1" applyBorder="1" applyAlignment="1">
      <alignment horizontal="center" vertical="center" wrapText="1"/>
    </xf>
    <xf numFmtId="0" fontId="31" fillId="0" borderId="9" xfId="55" applyFont="1" applyFill="1" applyBorder="1" applyAlignment="1">
      <alignment horizontal="center" vertical="center" wrapText="1"/>
    </xf>
    <xf numFmtId="0" fontId="38" fillId="0" borderId="2" xfId="55" applyFont="1" applyFill="1" applyBorder="1" applyAlignment="1">
      <alignment horizontal="center" vertical="top" wrapText="1"/>
    </xf>
    <xf numFmtId="0" fontId="31" fillId="0" borderId="2" xfId="55" applyFont="1" applyFill="1" applyBorder="1" applyAlignment="1">
      <alignment horizontal="center" vertical="center" wrapText="1"/>
    </xf>
    <xf numFmtId="0" fontId="38" fillId="0" borderId="4" xfId="55" applyFont="1" applyFill="1" applyBorder="1" applyAlignment="1">
      <alignment horizontal="center" vertical="center" wrapText="1"/>
    </xf>
    <xf numFmtId="0" fontId="38" fillId="0" borderId="14" xfId="55" applyFont="1" applyFill="1" applyBorder="1" applyAlignment="1">
      <alignment horizontal="center" vertical="center" wrapText="1"/>
    </xf>
    <xf numFmtId="0" fontId="31" fillId="0" borderId="0" xfId="55" applyFont="1" applyFill="1">
      <alignment vertical="center"/>
    </xf>
    <xf numFmtId="0" fontId="39" fillId="0" borderId="3" xfId="55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55" applyFont="1" applyFill="1" applyBorder="1" applyAlignment="1">
      <alignment horizontal="center" vertical="center" wrapText="1"/>
    </xf>
    <xf numFmtId="0" fontId="39" fillId="0" borderId="15" xfId="55" applyFont="1" applyFill="1" applyBorder="1" applyAlignment="1">
      <alignment horizontal="center" vertical="center" wrapText="1"/>
    </xf>
    <xf numFmtId="0" fontId="38" fillId="0" borderId="4" xfId="55" applyFont="1" applyFill="1" applyBorder="1" applyAlignment="1">
      <alignment horizontal="center" vertical="top" wrapText="1"/>
    </xf>
    <xf numFmtId="0" fontId="38" fillId="0" borderId="4" xfId="55" applyFont="1" applyFill="1" applyBorder="1" applyAlignment="1">
      <alignment horizontal="center" vertical="center" wrapText="1"/>
    </xf>
    <xf numFmtId="0" fontId="31" fillId="0" borderId="4" xfId="55" applyFont="1" applyFill="1" applyBorder="1" applyAlignment="1">
      <alignment horizontal="center" vertical="center" wrapText="1"/>
    </xf>
    <xf numFmtId="0" fontId="38" fillId="0" borderId="4" xfId="55" applyFont="1" applyFill="1" applyBorder="1" applyAlignment="1">
      <alignment horizontal="center" vertical="center"/>
    </xf>
    <xf numFmtId="0" fontId="40" fillId="0" borderId="4" xfId="55" applyFont="1" applyFill="1" applyBorder="1" applyAlignment="1">
      <alignment horizontal="center" vertical="top" wrapText="1"/>
    </xf>
    <xf numFmtId="0" fontId="39" fillId="0" borderId="11" xfId="55" applyFont="1" applyFill="1" applyBorder="1" applyAlignment="1">
      <alignment horizontal="center" vertical="center"/>
    </xf>
    <xf numFmtId="0" fontId="31" fillId="0" borderId="2" xfId="55" applyFont="1" applyFill="1" applyBorder="1" applyAlignment="1">
      <alignment horizontal="center" vertical="center"/>
    </xf>
    <xf numFmtId="179" fontId="38" fillId="0" borderId="2" xfId="55" applyNumberFormat="1" applyFont="1" applyFill="1" applyBorder="1" applyAlignment="1">
      <alignment horizontal="center" vertical="center" wrapText="1"/>
    </xf>
    <xf numFmtId="179" fontId="40" fillId="0" borderId="2" xfId="55" applyNumberFormat="1" applyFont="1" applyFill="1" applyBorder="1" applyAlignment="1">
      <alignment horizontal="center" vertical="center" wrapText="1"/>
    </xf>
    <xf numFmtId="0" fontId="31" fillId="0" borderId="0" xfId="58" applyFont="1" applyFill="1" applyAlignment="1">
      <alignment horizontal="center" vertical="top"/>
    </xf>
    <xf numFmtId="0" fontId="31" fillId="0" borderId="4" xfId="55" applyFont="1" applyFill="1" applyBorder="1" applyAlignment="1">
      <alignment horizontal="center" vertical="center"/>
    </xf>
    <xf numFmtId="179" fontId="38" fillId="0" borderId="4" xfId="55" applyNumberFormat="1" applyFont="1" applyFill="1" applyBorder="1" applyAlignment="1">
      <alignment horizontal="center" vertical="center" wrapText="1"/>
    </xf>
    <xf numFmtId="179" fontId="40" fillId="0" borderId="4" xfId="55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8" fillId="0" borderId="3" xfId="55" applyFont="1" applyFill="1" applyBorder="1" applyAlignment="1">
      <alignment horizontal="center" vertical="top" wrapText="1"/>
    </xf>
    <xf numFmtId="0" fontId="38" fillId="0" borderId="3" xfId="55" applyFont="1" applyFill="1" applyBorder="1" applyAlignment="1">
      <alignment horizontal="center" vertical="center" wrapText="1"/>
    </xf>
    <xf numFmtId="0" fontId="31" fillId="0" borderId="3" xfId="55" applyFont="1" applyFill="1" applyBorder="1" applyAlignment="1">
      <alignment horizontal="center" vertical="center" wrapText="1"/>
    </xf>
    <xf numFmtId="0" fontId="40" fillId="0" borderId="3" xfId="55" applyFont="1" applyFill="1" applyBorder="1" applyAlignment="1">
      <alignment horizontal="center" vertical="top" wrapText="1"/>
    </xf>
    <xf numFmtId="0" fontId="31" fillId="0" borderId="11" xfId="55" applyFont="1" applyFill="1" applyBorder="1">
      <alignment vertical="center"/>
    </xf>
    <xf numFmtId="0" fontId="31" fillId="0" borderId="3" xfId="55" applyFont="1" applyFill="1" applyBorder="1" applyAlignment="1">
      <alignment horizontal="center" vertical="center"/>
    </xf>
    <xf numFmtId="179" fontId="38" fillId="0" borderId="3" xfId="55" applyNumberFormat="1" applyFont="1" applyFill="1" applyBorder="1" applyAlignment="1">
      <alignment horizontal="center" vertical="center" wrapText="1"/>
    </xf>
    <xf numFmtId="179" fontId="40" fillId="0" borderId="3" xfId="55" applyNumberFormat="1" applyFont="1" applyFill="1" applyBorder="1" applyAlignment="1">
      <alignment horizontal="center" vertical="center" wrapText="1"/>
    </xf>
    <xf numFmtId="0" fontId="31" fillId="0" borderId="3" xfId="55" applyFont="1" applyFill="1" applyBorder="1" applyAlignment="1">
      <alignment horizontal="center" vertical="center" textRotation="255"/>
    </xf>
    <xf numFmtId="0" fontId="25" fillId="0" borderId="1" xfId="55" applyFont="1" applyFill="1" applyBorder="1" applyAlignment="1">
      <alignment horizontal="left" vertical="top" wrapText="1"/>
    </xf>
    <xf numFmtId="0" fontId="25" fillId="0" borderId="1" xfId="55" applyFont="1" applyFill="1" applyBorder="1" applyAlignment="1">
      <alignment horizontal="center" vertical="top" wrapText="1"/>
    </xf>
    <xf numFmtId="0" fontId="25" fillId="0" borderId="6" xfId="55" applyFont="1" applyFill="1" applyBorder="1" applyAlignment="1">
      <alignment horizontal="centerContinuous" vertical="top" wrapText="1"/>
    </xf>
    <xf numFmtId="0" fontId="25" fillId="0" borderId="7" xfId="55" applyFont="1" applyFill="1" applyBorder="1" applyAlignment="1">
      <alignment horizontal="centerContinuous" vertical="top" wrapText="1"/>
    </xf>
    <xf numFmtId="0" fontId="25" fillId="0" borderId="5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/>
    </xf>
    <xf numFmtId="0" fontId="25" fillId="0" borderId="1" xfId="55" applyFont="1" applyFill="1" applyBorder="1" applyAlignment="1">
      <alignment vertical="top"/>
    </xf>
    <xf numFmtId="0" fontId="31" fillId="0" borderId="0" xfId="55" applyFont="1" applyFill="1" applyAlignment="1">
      <alignment vertical="center" wrapText="1"/>
    </xf>
    <xf numFmtId="0" fontId="25" fillId="0" borderId="6" xfId="55" applyFont="1" applyFill="1" applyBorder="1" applyAlignment="1">
      <alignment horizontal="center" vertical="top" wrapText="1"/>
    </xf>
    <xf numFmtId="185" fontId="31" fillId="0" borderId="1" xfId="55" applyNumberFormat="1" applyFont="1" applyFill="1" applyBorder="1" applyAlignment="1" applyProtection="1">
      <alignment horizontal="center" vertical="center"/>
      <protection locked="0"/>
    </xf>
    <xf numFmtId="0" fontId="25" fillId="0" borderId="1" xfId="55" applyFont="1" applyFill="1" applyBorder="1" applyAlignment="1">
      <alignment horizontal="center" vertical="center" wrapText="1"/>
    </xf>
    <xf numFmtId="181" fontId="25" fillId="0" borderId="1" xfId="33" applyNumberFormat="1" applyFont="1" applyFill="1" applyBorder="1" applyAlignment="1" applyProtection="1">
      <alignment horizontal="center" vertical="center" wrapText="1"/>
    </xf>
    <xf numFmtId="182" fontId="25" fillId="0" borderId="1" xfId="55" applyNumberFormat="1" applyFont="1" applyFill="1" applyBorder="1" applyAlignment="1">
      <alignment horizontal="center" vertical="center" wrapText="1"/>
    </xf>
    <xf numFmtId="181" fontId="25" fillId="0" borderId="1" xfId="55" applyNumberFormat="1" applyFont="1" applyFill="1" applyBorder="1" applyAlignment="1">
      <alignment horizontal="center" vertical="center" wrapText="1"/>
    </xf>
    <xf numFmtId="181" fontId="25" fillId="0" borderId="6" xfId="55" applyNumberFormat="1" applyFont="1" applyFill="1" applyBorder="1" applyAlignment="1">
      <alignment horizontal="center" vertical="center" wrapText="1"/>
    </xf>
    <xf numFmtId="177" fontId="25" fillId="0" borderId="6" xfId="55" applyNumberFormat="1" applyFont="1" applyFill="1" applyBorder="1" applyAlignment="1">
      <alignment horizontal="center" vertical="center" wrapText="1"/>
    </xf>
    <xf numFmtId="0" fontId="25" fillId="0" borderId="6" xfId="55" applyFont="1" applyFill="1" applyBorder="1" applyAlignment="1">
      <alignment horizontal="center" vertical="center" wrapText="1"/>
    </xf>
    <xf numFmtId="49" fontId="31" fillId="0" borderId="0" xfId="55" applyNumberFormat="1" applyFont="1" applyFill="1" applyAlignment="1" applyProtection="1">
      <alignment horizontal="center" vertical="center"/>
      <protection locked="0"/>
    </xf>
    <xf numFmtId="0" fontId="31" fillId="0" borderId="0" xfId="55" applyFont="1" applyFill="1" applyAlignment="1" applyProtection="1">
      <alignment horizontal="center" vertical="center"/>
      <protection locked="0"/>
    </xf>
    <xf numFmtId="0" fontId="38" fillId="0" borderId="0" xfId="55" applyFont="1" applyFill="1" applyProtection="1">
      <alignment vertical="center"/>
      <protection locked="0"/>
    </xf>
    <xf numFmtId="180" fontId="38" fillId="0" borderId="0" xfId="55" applyNumberFormat="1" applyFont="1" applyFill="1" applyProtection="1">
      <alignment vertical="center"/>
      <protection locked="0"/>
    </xf>
    <xf numFmtId="0" fontId="39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Protection="1">
      <alignment vertical="center"/>
      <protection locked="0"/>
    </xf>
    <xf numFmtId="0" fontId="31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Alignment="1" applyProtection="1">
      <alignment horizontal="left" vertical="center" wrapText="1"/>
      <protection locked="0"/>
    </xf>
    <xf numFmtId="0" fontId="39" fillId="0" borderId="0" xfId="55" applyFont="1" applyFill="1" applyAlignment="1" applyProtection="1">
      <alignment vertical="top" wrapText="1"/>
      <protection locked="0"/>
    </xf>
    <xf numFmtId="0" fontId="39" fillId="0" borderId="0" xfId="55" applyFont="1" applyFill="1" applyAlignment="1" applyProtection="1">
      <alignment vertical="top"/>
      <protection locked="0"/>
    </xf>
    <xf numFmtId="0" fontId="42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8" fillId="0" borderId="0" xfId="0" applyFont="1" applyFill="1">
      <alignment vertical="center"/>
    </xf>
    <xf numFmtId="0" fontId="38" fillId="0" borderId="6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1" xfId="0" applyFont="1" applyFill="1" applyBorder="1">
      <alignment vertical="center"/>
    </xf>
    <xf numFmtId="0" fontId="38" fillId="0" borderId="5" xfId="0" applyFont="1" applyFill="1" applyBorder="1">
      <alignment vertical="center"/>
    </xf>
    <xf numFmtId="49" fontId="38" fillId="0" borderId="1" xfId="0" applyNumberFormat="1" applyFont="1" applyFill="1" applyBorder="1">
      <alignment vertical="center"/>
    </xf>
    <xf numFmtId="0" fontId="38" fillId="0" borderId="5" xfId="0" applyFont="1" applyFill="1" applyBorder="1" applyAlignment="1">
      <alignment vertical="center" wrapText="1"/>
    </xf>
    <xf numFmtId="0" fontId="38" fillId="0" borderId="6" xfId="0" applyFont="1" applyFill="1" applyBorder="1">
      <alignment vertical="center"/>
    </xf>
    <xf numFmtId="0" fontId="38" fillId="0" borderId="7" xfId="0" applyFont="1" applyFill="1" applyBorder="1">
      <alignment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justify" vertical="center" wrapText="1"/>
    </xf>
    <xf numFmtId="0" fontId="38" fillId="0" borderId="0" xfId="0" applyFont="1" applyFill="1" applyAlignment="1">
      <alignment horizontal="right" vertical="center"/>
    </xf>
    <xf numFmtId="49" fontId="38" fillId="0" borderId="0" xfId="0" applyNumberFormat="1" applyFont="1" applyFill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justify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59" applyFont="1" applyFill="1" applyProtection="1">
      <alignment vertical="center"/>
      <protection locked="0"/>
    </xf>
    <xf numFmtId="0" fontId="35" fillId="0" borderId="0" xfId="59" applyFont="1" applyFill="1" applyAlignment="1" applyProtection="1">
      <alignment horizontal="left" vertical="center"/>
      <protection locked="0"/>
    </xf>
    <xf numFmtId="0" fontId="31" fillId="0" borderId="0" xfId="59" applyFont="1" applyFill="1" applyProtection="1">
      <alignment vertical="center"/>
      <protection locked="0"/>
    </xf>
    <xf numFmtId="0" fontId="39" fillId="0" borderId="0" xfId="59" applyFont="1" applyFill="1" applyProtection="1">
      <alignment vertical="center"/>
      <protection locked="0"/>
    </xf>
    <xf numFmtId="0" fontId="31" fillId="0" borderId="6" xfId="59" applyFont="1" applyFill="1" applyBorder="1" applyAlignment="1" applyProtection="1">
      <alignment horizontal="center" vertical="center"/>
      <protection locked="0"/>
    </xf>
    <xf numFmtId="0" fontId="31" fillId="0" borderId="0" xfId="59" applyFont="1" applyFill="1">
      <alignment vertical="center"/>
    </xf>
    <xf numFmtId="0" fontId="25" fillId="0" borderId="0" xfId="57" applyFont="1" applyFill="1">
      <alignment vertical="center"/>
    </xf>
    <xf numFmtId="0" fontId="43" fillId="0" borderId="0" xfId="0" applyFont="1" applyFill="1" applyAlignment="1" applyProtection="1">
      <alignment horizontal="left" vertical="center"/>
      <protection locked="0"/>
    </xf>
    <xf numFmtId="0" fontId="25" fillId="0" borderId="0" xfId="57" applyFont="1" applyFill="1" applyProtection="1">
      <alignment vertical="center"/>
      <protection locked="0"/>
    </xf>
    <xf numFmtId="0" fontId="26" fillId="0" borderId="0" xfId="57" applyFont="1" applyFill="1" applyProtection="1">
      <alignment vertical="center"/>
      <protection locked="0"/>
    </xf>
    <xf numFmtId="0" fontId="25" fillId="0" borderId="0" xfId="56" applyFont="1" applyFill="1" applyProtection="1">
      <alignment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5" fillId="0" borderId="6" xfId="56" applyFont="1" applyFill="1" applyBorder="1" applyAlignment="1" applyProtection="1">
      <alignment horizontal="center" vertical="center"/>
      <protection locked="0"/>
    </xf>
    <xf numFmtId="0" fontId="25" fillId="0" borderId="5" xfId="56" applyFont="1" applyFill="1" applyBorder="1" applyAlignment="1" applyProtection="1">
      <alignment horizontal="center" vertical="center"/>
      <protection locked="0"/>
    </xf>
    <xf numFmtId="0" fontId="25" fillId="0" borderId="1" xfId="56" applyFont="1" applyFill="1" applyBorder="1" applyAlignment="1" applyProtection="1">
      <alignment horizontal="center" vertical="center"/>
      <protection locked="0" hidden="1"/>
    </xf>
    <xf numFmtId="0" fontId="25" fillId="0" borderId="1" xfId="57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5" xfId="57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49" fontId="25" fillId="0" borderId="3" xfId="57" applyNumberFormat="1" applyFont="1" applyFill="1" applyBorder="1" applyProtection="1">
      <alignment vertical="center"/>
      <protection locked="0"/>
    </xf>
    <xf numFmtId="49" fontId="25" fillId="0" borderId="11" xfId="57" applyNumberFormat="1" applyFont="1" applyFill="1" applyBorder="1" applyProtection="1">
      <alignment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57" applyNumberFormat="1" applyFont="1" applyFill="1" applyBorder="1" applyProtection="1">
      <alignment vertical="center"/>
      <protection locked="0"/>
    </xf>
    <xf numFmtId="49" fontId="25" fillId="0" borderId="5" xfId="57" applyNumberFormat="1" applyFont="1" applyFill="1" applyBorder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49" fontId="25" fillId="0" borderId="16" xfId="57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57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57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57" applyNumberFormat="1" applyFont="1" applyFill="1" applyBorder="1" applyAlignment="1" applyProtection="1">
      <alignment horizontal="center" vertical="center" wrapText="1"/>
      <protection locked="0"/>
    </xf>
    <xf numFmtId="49" fontId="25" fillId="0" borderId="2" xfId="57" applyNumberFormat="1" applyFont="1" applyFill="1" applyBorder="1" applyProtection="1">
      <alignment vertical="center"/>
      <protection locked="0"/>
    </xf>
    <xf numFmtId="49" fontId="25" fillId="0" borderId="29" xfId="57" applyNumberFormat="1" applyFont="1" applyFill="1" applyBorder="1" applyAlignment="1" applyProtection="1">
      <alignment horizontal="center" vertical="center" wrapText="1"/>
      <protection locked="0"/>
    </xf>
    <xf numFmtId="178" fontId="25" fillId="0" borderId="30" xfId="57" applyNumberFormat="1" applyFont="1" applyFill="1" applyBorder="1" applyProtection="1">
      <alignment vertical="center"/>
      <protection locked="0"/>
    </xf>
    <xf numFmtId="178" fontId="25" fillId="0" borderId="2" xfId="57" applyNumberFormat="1" applyFont="1" applyFill="1" applyBorder="1" applyProtection="1">
      <alignment vertical="center"/>
      <protection locked="0"/>
    </xf>
    <xf numFmtId="0" fontId="25" fillId="0" borderId="9" xfId="57" applyFont="1" applyFill="1" applyBorder="1" applyAlignment="1" applyProtection="1">
      <alignment horizontal="center" vertical="center" textRotation="255"/>
      <protection locked="0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178" fontId="25" fillId="0" borderId="6" xfId="57" applyNumberFormat="1" applyFont="1" applyFill="1" applyBorder="1" applyProtection="1">
      <alignment vertical="center"/>
      <protection locked="0"/>
    </xf>
    <xf numFmtId="178" fontId="25" fillId="0" borderId="1" xfId="57" applyNumberFormat="1" applyFont="1" applyFill="1" applyBorder="1" applyProtection="1">
      <alignment vertical="center"/>
      <protection locked="0"/>
    </xf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178" fontId="25" fillId="0" borderId="30" xfId="57" applyNumberFormat="1" applyFont="1" applyFill="1" applyBorder="1" applyAlignment="1" applyProtection="1">
      <alignment vertical="center" wrapText="1"/>
      <protection locked="0"/>
    </xf>
    <xf numFmtId="0" fontId="25" fillId="0" borderId="4" xfId="57" applyFont="1" applyFill="1" applyBorder="1" applyAlignment="1" applyProtection="1">
      <alignment horizontal="center" vertical="center" textRotation="255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78" fontId="25" fillId="0" borderId="3" xfId="57" applyNumberFormat="1" applyFont="1" applyFill="1" applyBorder="1" applyProtection="1">
      <alignment vertical="center"/>
      <protection locked="0"/>
    </xf>
    <xf numFmtId="0" fontId="44" fillId="0" borderId="1" xfId="0" applyFont="1" applyFill="1" applyBorder="1">
      <alignment vertical="center"/>
    </xf>
    <xf numFmtId="177" fontId="25" fillId="0" borderId="3" xfId="57" applyNumberFormat="1" applyFont="1" applyFill="1" applyBorder="1" applyProtection="1">
      <alignment vertical="center"/>
      <protection locked="0"/>
    </xf>
    <xf numFmtId="0" fontId="25" fillId="0" borderId="1" xfId="57" applyFont="1" applyFill="1" applyBorder="1" applyAlignment="1" applyProtection="1">
      <alignment horizontal="center" vertical="center"/>
      <protection locked="0"/>
    </xf>
    <xf numFmtId="0" fontId="25" fillId="0" borderId="3" xfId="57" applyFont="1" applyFill="1" applyBorder="1" applyAlignment="1" applyProtection="1">
      <alignment horizontal="center" vertical="center" textRotation="255"/>
      <protection locked="0"/>
    </xf>
    <xf numFmtId="0" fontId="25" fillId="0" borderId="0" xfId="0" applyFont="1" applyFill="1" applyAlignment="1" applyProtection="1">
      <alignment horizontal="right" vertical="top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Protection="1">
      <alignment vertical="center"/>
      <protection locked="0"/>
    </xf>
    <xf numFmtId="0" fontId="25" fillId="0" borderId="9" xfId="57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>
      <alignment vertical="center"/>
    </xf>
  </cellXfs>
  <cellStyles count="7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2" xr:uid="{00000000-0005-0000-0000-00001C000000}"/>
    <cellStyle name="ハイパーリンク 2 2" xfId="64" xr:uid="{00000000-0005-0000-0000-00001D000000}"/>
    <cellStyle name="ハイパーリンク 2 2 2" xfId="68" xr:uid="{00000000-0005-0000-0000-00001E000000}"/>
    <cellStyle name="ハイパーリンク 3" xfId="66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" xfId="33" builtinId="6"/>
    <cellStyle name="桁区切り 2" xfId="34" xr:uid="{00000000-0005-0000-0000-000026000000}"/>
    <cellStyle name="桁区切り 3" xfId="35" xr:uid="{00000000-0005-0000-0000-000027000000}"/>
    <cellStyle name="桁区切り 4" xfId="36" xr:uid="{00000000-0005-0000-0000-000028000000}"/>
    <cellStyle name="桁区切り 5" xfId="37" xr:uid="{00000000-0005-0000-0000-000029000000}"/>
    <cellStyle name="見出し 1 2" xfId="38" xr:uid="{00000000-0005-0000-0000-00002A000000}"/>
    <cellStyle name="見出し 2 2" xfId="39" xr:uid="{00000000-0005-0000-0000-00002B000000}"/>
    <cellStyle name="見出し 3 2" xfId="40" xr:uid="{00000000-0005-0000-0000-00002C000000}"/>
    <cellStyle name="見出し 4 2" xfId="41" xr:uid="{00000000-0005-0000-0000-00002D000000}"/>
    <cellStyle name="集計 2" xfId="42" xr:uid="{00000000-0005-0000-0000-00002E000000}"/>
    <cellStyle name="出力 2" xfId="43" xr:uid="{00000000-0005-0000-0000-00002F000000}"/>
    <cellStyle name="説明文 2" xfId="44" xr:uid="{00000000-0005-0000-0000-000030000000}"/>
    <cellStyle name="入力 2" xfId="45" xr:uid="{00000000-0005-0000-0000-000031000000}"/>
    <cellStyle name="標準" xfId="0" builtinId="0"/>
    <cellStyle name="標準 10" xfId="69" xr:uid="{00000000-0005-0000-0000-000033000000}"/>
    <cellStyle name="標準 2" xfId="46" xr:uid="{00000000-0005-0000-0000-000034000000}"/>
    <cellStyle name="標準 2 2" xfId="47" xr:uid="{00000000-0005-0000-0000-000035000000}"/>
    <cellStyle name="標準 2 3" xfId="48" xr:uid="{00000000-0005-0000-0000-000036000000}"/>
    <cellStyle name="標準 2 4" xfId="63" xr:uid="{00000000-0005-0000-0000-000037000000}"/>
    <cellStyle name="標準 2 4 2" xfId="67" xr:uid="{00000000-0005-0000-0000-000038000000}"/>
    <cellStyle name="標準 3" xfId="49" xr:uid="{00000000-0005-0000-0000-000039000000}"/>
    <cellStyle name="標準 4" xfId="50" xr:uid="{00000000-0005-0000-0000-00003A000000}"/>
    <cellStyle name="標準 5" xfId="51" xr:uid="{00000000-0005-0000-0000-00003B000000}"/>
    <cellStyle name="標準 6" xfId="52" xr:uid="{00000000-0005-0000-0000-00003C000000}"/>
    <cellStyle name="標準 7" xfId="53" xr:uid="{00000000-0005-0000-0000-00003D000000}"/>
    <cellStyle name="標準 8" xfId="54" xr:uid="{00000000-0005-0000-0000-00003E000000}"/>
    <cellStyle name="標準 9" xfId="61" xr:uid="{00000000-0005-0000-0000-00003F000000}"/>
    <cellStyle name="標準 9 2" xfId="65" xr:uid="{00000000-0005-0000-0000-000040000000}"/>
    <cellStyle name="標準_17年度　概況様式集(18年度参考用)" xfId="55" xr:uid="{00000000-0005-0000-0000-000041000000}"/>
    <cellStyle name="標準_回答　地盤沈下の概況様式（国提出）　差替え" xfId="56" xr:uid="{00000000-0005-0000-0000-000043000000}"/>
    <cellStyle name="標準_青森平野" xfId="57" xr:uid="{00000000-0005-0000-0000-000046000000}"/>
    <cellStyle name="標準_地盤沈下の概況様式" xfId="58" xr:uid="{00000000-0005-0000-0000-000047000000}"/>
    <cellStyle name="標準_調査票（enquete）" xfId="59" xr:uid="{00000000-0005-0000-0000-000048000000}"/>
    <cellStyle name="良い 2" xfId="60" xr:uid="{00000000-0005-0000-0000-000049000000}"/>
  </cellStyles>
  <dxfs count="5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5" dataDxfId="4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52" dataCellStyle="標準_調査票（enquete）"/>
    <tableColumn id="2" xr3:uid="{00000000-0010-0000-0000-000002000000}" name="青森県" dataDxfId="51" dataCellStyle="標準_調査票（enquete）"/>
    <tableColumn id="3" xr3:uid="{00000000-0010-0000-0000-000003000000}" name="岩手県" dataDxfId="50" dataCellStyle="標準_調査票（enquete）"/>
    <tableColumn id="4" xr3:uid="{00000000-0010-0000-0000-000004000000}" name="宮城県" dataDxfId="49" dataCellStyle="標準_調査票（enquete）"/>
    <tableColumn id="5" xr3:uid="{00000000-0010-0000-0000-000005000000}" name="秋田県" dataDxfId="48" dataCellStyle="標準_調査票（enquete）"/>
    <tableColumn id="6" xr3:uid="{00000000-0010-0000-0000-000006000000}" name="山形県" dataDxfId="47" dataCellStyle="標準_調査票（enquete）"/>
    <tableColumn id="7" xr3:uid="{00000000-0010-0000-0000-000007000000}" name="福島県" dataDxfId="46" dataCellStyle="標準_調査票（enquete）"/>
    <tableColumn id="8" xr3:uid="{00000000-0010-0000-0000-000008000000}" name="茨城県" dataDxfId="45" dataCellStyle="標準_調査票（enquete）"/>
    <tableColumn id="9" xr3:uid="{00000000-0010-0000-0000-000009000000}" name="栃木県" dataDxfId="44" dataCellStyle="標準_調査票（enquete）"/>
    <tableColumn id="10" xr3:uid="{00000000-0010-0000-0000-00000A000000}" name="群馬県" dataDxfId="43" dataCellStyle="標準_調査票（enquete）"/>
    <tableColumn id="11" xr3:uid="{00000000-0010-0000-0000-00000B000000}" name="埼玉県" dataDxfId="42" dataCellStyle="標準_調査票（enquete）"/>
    <tableColumn id="12" xr3:uid="{00000000-0010-0000-0000-00000C000000}" name="千葉県" dataDxfId="41" dataCellStyle="標準_調査票（enquete）"/>
    <tableColumn id="13" xr3:uid="{00000000-0010-0000-0000-00000D000000}" name="東京都" dataDxfId="40" dataCellStyle="標準_調査票（enquete）"/>
    <tableColumn id="14" xr3:uid="{00000000-0010-0000-0000-00000E000000}" name="神奈川県" dataDxfId="39" dataCellStyle="標準_調査票（enquete）"/>
    <tableColumn id="15" xr3:uid="{00000000-0010-0000-0000-00000F000000}" name="新潟県" dataDxfId="38" dataCellStyle="標準_調査票（enquete）"/>
    <tableColumn id="16" xr3:uid="{00000000-0010-0000-0000-000010000000}" name="富山県" dataDxfId="37" dataCellStyle="標準_調査票（enquete）"/>
    <tableColumn id="17" xr3:uid="{00000000-0010-0000-0000-000011000000}" name="石川県" dataDxfId="36" dataCellStyle="標準_調査票（enquete）"/>
    <tableColumn id="18" xr3:uid="{00000000-0010-0000-0000-000012000000}" name="福井県" dataDxfId="35" dataCellStyle="標準_調査票（enquete）"/>
    <tableColumn id="19" xr3:uid="{00000000-0010-0000-0000-000013000000}" name="山梨県" dataDxfId="34" dataCellStyle="標準_調査票（enquete）"/>
    <tableColumn id="20" xr3:uid="{00000000-0010-0000-0000-000014000000}" name="長野県" dataDxfId="33" dataCellStyle="標準_調査票（enquete）"/>
    <tableColumn id="21" xr3:uid="{00000000-0010-0000-0000-000015000000}" name="岐阜県" dataDxfId="32" dataCellStyle="標準_調査票（enquete）"/>
    <tableColumn id="22" xr3:uid="{00000000-0010-0000-0000-000016000000}" name="静岡県" dataDxfId="31" dataCellStyle="標準_調査票（enquete）"/>
    <tableColumn id="23" xr3:uid="{00000000-0010-0000-0000-000017000000}" name="愛知県" dataDxfId="30" dataCellStyle="標準_調査票（enquete）"/>
    <tableColumn id="24" xr3:uid="{00000000-0010-0000-0000-000018000000}" name="三重県" dataDxfId="29" dataCellStyle="標準_調査票（enquete）"/>
    <tableColumn id="25" xr3:uid="{00000000-0010-0000-0000-000019000000}" name="滋賀県" dataDxfId="28" dataCellStyle="標準_調査票（enquete）"/>
    <tableColumn id="26" xr3:uid="{00000000-0010-0000-0000-00001A000000}" name="京都府" dataDxfId="27" dataCellStyle="標準_調査票（enquete）"/>
    <tableColumn id="27" xr3:uid="{00000000-0010-0000-0000-00001B000000}" name="大阪府" dataDxfId="26" dataCellStyle="標準_調査票（enquete）"/>
    <tableColumn id="28" xr3:uid="{00000000-0010-0000-0000-00001C000000}" name="兵庫県" dataDxfId="25" dataCellStyle="標準_調査票（enquete）"/>
    <tableColumn id="29" xr3:uid="{00000000-0010-0000-0000-00001D000000}" name="奈良県" dataDxfId="24" dataCellStyle="標準_調査票（enquete）"/>
    <tableColumn id="30" xr3:uid="{00000000-0010-0000-0000-00001E000000}" name="和歌山県" dataDxfId="23" dataCellStyle="標準_調査票（enquete）"/>
    <tableColumn id="31" xr3:uid="{00000000-0010-0000-0000-00001F000000}" name="鳥取県" dataDxfId="22" dataCellStyle="標準_調査票（enquete）"/>
    <tableColumn id="32" xr3:uid="{00000000-0010-0000-0000-000020000000}" name="島根県" dataDxfId="21" dataCellStyle="標準_調査票（enquete）"/>
    <tableColumn id="33" xr3:uid="{00000000-0010-0000-0000-000021000000}" name="岡山県" dataDxfId="20" dataCellStyle="標準_調査票（enquete）"/>
    <tableColumn id="34" xr3:uid="{00000000-0010-0000-0000-000022000000}" name="広島県" dataDxfId="19" dataCellStyle="標準_調査票（enquete）"/>
    <tableColumn id="35" xr3:uid="{00000000-0010-0000-0000-000023000000}" name="山口県" dataDxfId="18" dataCellStyle="標準_調査票（enquete）"/>
    <tableColumn id="36" xr3:uid="{00000000-0010-0000-0000-000024000000}" name="徳島県" dataDxfId="17" dataCellStyle="標準_調査票（enquete）"/>
    <tableColumn id="37" xr3:uid="{00000000-0010-0000-0000-000025000000}" name="香川県" dataDxfId="16" dataCellStyle="標準_調査票（enquete）"/>
    <tableColumn id="38" xr3:uid="{00000000-0010-0000-0000-000026000000}" name="愛媛県" dataDxfId="15" dataCellStyle="標準_調査票（enquete）"/>
    <tableColumn id="39" xr3:uid="{00000000-0010-0000-0000-000027000000}" name="高知県" dataDxfId="14" dataCellStyle="標準_調査票（enquete）"/>
    <tableColumn id="40" xr3:uid="{00000000-0010-0000-0000-000028000000}" name="福岡県" dataDxfId="13" dataCellStyle="標準_調査票（enquete）"/>
    <tableColumn id="41" xr3:uid="{00000000-0010-0000-0000-000029000000}" name="佐賀県" dataDxfId="12" dataCellStyle="標準_調査票（enquete）"/>
    <tableColumn id="42" xr3:uid="{00000000-0010-0000-0000-00002A000000}" name="長崎県" dataDxfId="11" dataCellStyle="標準_調査票（enquete）"/>
    <tableColumn id="43" xr3:uid="{00000000-0010-0000-0000-00002B000000}" name="熊本県" dataDxfId="10" dataCellStyle="標準_調査票（enquete）"/>
    <tableColumn id="44" xr3:uid="{00000000-0010-0000-0000-00002C000000}" name="大分県" dataDxfId="9" dataCellStyle="標準_調査票（enquete）"/>
    <tableColumn id="45" xr3:uid="{00000000-0010-0000-0000-00002D000000}" name="宮崎県" dataDxfId="8" dataCellStyle="標準_調査票（enquete）"/>
    <tableColumn id="46" xr3:uid="{00000000-0010-0000-0000-00002E000000}" name="鹿児島県" dataDxfId="7" dataCellStyle="標準_調査票（enquete）"/>
    <tableColumn id="47" xr3:uid="{00000000-0010-0000-0000-00002F000000}" name="沖縄県" dataDxfId="6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1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90625" style="1" customWidth="1"/>
    <col min="7" max="22" width="8.089843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235</v>
      </c>
      <c r="C1" s="3"/>
      <c r="D1" s="4"/>
      <c r="E1" s="3"/>
      <c r="F1" s="3"/>
      <c r="G1" s="3"/>
      <c r="H1" s="3"/>
      <c r="I1" s="3"/>
      <c r="J1" s="3" t="s">
        <v>27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65" customHeight="1" x14ac:dyDescent="0.2">
      <c r="A2" s="10" t="s">
        <v>131</v>
      </c>
      <c r="B2" s="11" t="s">
        <v>0</v>
      </c>
      <c r="C2" s="11" t="s">
        <v>17</v>
      </c>
      <c r="D2" s="12" t="s">
        <v>230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225</v>
      </c>
      <c r="X2" s="16"/>
      <c r="Y2" s="17" t="s">
        <v>205</v>
      </c>
      <c r="Z2" s="13" t="s">
        <v>123</v>
      </c>
      <c r="AA2" s="14"/>
      <c r="AB2" s="14"/>
      <c r="AC2" s="18"/>
      <c r="AD2" s="19" t="s">
        <v>350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17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31</v>
      </c>
      <c r="H3" s="25"/>
      <c r="I3" s="25"/>
      <c r="J3" s="25"/>
      <c r="K3" s="23" t="s">
        <v>330</v>
      </c>
      <c r="L3" s="25"/>
      <c r="M3" s="25"/>
      <c r="N3" s="25"/>
      <c r="O3" s="23" t="s">
        <v>25</v>
      </c>
      <c r="P3" s="25"/>
      <c r="Q3" s="25"/>
      <c r="R3" s="25"/>
      <c r="S3" s="23" t="s">
        <v>231</v>
      </c>
      <c r="T3" s="25"/>
      <c r="U3" s="25"/>
      <c r="V3" s="25"/>
      <c r="W3" s="26" t="s">
        <v>226</v>
      </c>
      <c r="X3" s="26" t="s">
        <v>227</v>
      </c>
      <c r="Y3" s="27" t="s">
        <v>138</v>
      </c>
      <c r="Z3" s="28" t="s">
        <v>124</v>
      </c>
      <c r="AA3" s="29" t="s">
        <v>125</v>
      </c>
      <c r="AB3" s="30"/>
      <c r="AC3" s="31"/>
      <c r="AD3" s="19" t="s">
        <v>22</v>
      </c>
      <c r="AE3" s="32"/>
      <c r="AF3" s="32"/>
      <c r="AG3" s="32"/>
      <c r="AH3" s="32"/>
      <c r="AI3" s="32"/>
      <c r="AJ3" s="32"/>
      <c r="AK3" s="19" t="s">
        <v>18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139</v>
      </c>
      <c r="Z4" s="40"/>
      <c r="AA4" s="41"/>
      <c r="AB4" s="42"/>
      <c r="AC4" s="43"/>
      <c r="AD4" s="44" t="s">
        <v>19</v>
      </c>
      <c r="AE4" s="45"/>
      <c r="AF4" s="44" t="s">
        <v>4</v>
      </c>
      <c r="AG4" s="45"/>
      <c r="AH4" s="45"/>
      <c r="AI4" s="45"/>
      <c r="AJ4" s="45"/>
      <c r="AK4" s="33" t="s">
        <v>28</v>
      </c>
      <c r="AL4" s="33" t="s">
        <v>29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30</v>
      </c>
      <c r="G5" s="12" t="s">
        <v>126</v>
      </c>
      <c r="H5" s="12" t="s">
        <v>121</v>
      </c>
      <c r="I5" s="48" t="s">
        <v>120</v>
      </c>
      <c r="J5" s="12" t="s">
        <v>5</v>
      </c>
      <c r="K5" s="12" t="s">
        <v>126</v>
      </c>
      <c r="L5" s="12" t="s">
        <v>121</v>
      </c>
      <c r="M5" s="48" t="s">
        <v>120</v>
      </c>
      <c r="N5" s="12" t="s">
        <v>5</v>
      </c>
      <c r="O5" s="12" t="s">
        <v>126</v>
      </c>
      <c r="P5" s="12" t="s">
        <v>168</v>
      </c>
      <c r="Q5" s="48" t="s">
        <v>120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16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228</v>
      </c>
      <c r="X6" s="62" t="s">
        <v>228</v>
      </c>
      <c r="Y6" s="63" t="s">
        <v>14</v>
      </c>
      <c r="Z6" s="64" t="s">
        <v>127</v>
      </c>
      <c r="AA6" s="65" t="s">
        <v>128</v>
      </c>
      <c r="AB6" s="48" t="s">
        <v>129</v>
      </c>
      <c r="AC6" s="66" t="s">
        <v>130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20</v>
      </c>
      <c r="AI6" s="33" t="s">
        <v>21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132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351</v>
      </c>
      <c r="Q8" s="60"/>
      <c r="R8" s="59"/>
      <c r="S8" s="34"/>
      <c r="T8" s="34"/>
      <c r="U8" s="34"/>
      <c r="V8" s="59"/>
      <c r="W8" s="62"/>
      <c r="X8" s="62"/>
      <c r="Y8" s="67" t="s">
        <v>133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6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233</v>
      </c>
      <c r="H10" s="84"/>
      <c r="I10" s="84"/>
      <c r="J10" s="85"/>
      <c r="K10" s="83" t="s">
        <v>233</v>
      </c>
      <c r="L10" s="84"/>
      <c r="M10" s="84"/>
      <c r="N10" s="85"/>
      <c r="O10" s="86" t="s">
        <v>233</v>
      </c>
      <c r="P10" s="87"/>
      <c r="Q10" s="87"/>
      <c r="R10" s="87"/>
      <c r="S10" s="86" t="s">
        <v>232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宮城県</v>
      </c>
      <c r="C11" s="92" t="str">
        <f>IF(ｼｰﾄ0!C4="","",ｼｰﾄ0!C4)</f>
        <v>石巻地域</v>
      </c>
      <c r="D11" s="92" t="str">
        <f>IF(OR(ｼｰﾄ1!D23&lt;&gt;"",ｼｰﾄ1!E23&lt;&gt;"",ｼｰﾄ1!F23&lt;&gt;""),"○","")</f>
        <v/>
      </c>
      <c r="E11" s="93" t="e">
        <f>IF(#REF!&lt;&gt;"",#REF!,"")</f>
        <v>#REF!</v>
      </c>
      <c r="F11" s="93" t="e">
        <f>IF(#REF!&lt;&gt;"",#REF!,"")</f>
        <v>#REF!</v>
      </c>
      <c r="G11" s="94">
        <f>IF(ｼｰﾄ1!D11&lt;&gt;"",ｼｰﾄ1!D11,"")</f>
        <v>8.1</v>
      </c>
      <c r="H11" s="95" t="str">
        <f>IF(ｼｰﾄ1!D9&lt;&gt;"",ｼｰﾄ1!D9,"")</f>
        <v>S56～H15</v>
      </c>
      <c r="I11" s="95" t="str">
        <f>IF(ｼｰﾄ1!D5&lt;&gt;"",ｼｰﾄ1!D5,"")</f>
        <v>081-07-00</v>
      </c>
      <c r="J11" s="95" t="str">
        <f>IF(ｼｰﾄ1!D6&lt;&gt;"",ｼｰﾄ1!D6,"")</f>
        <v>石巻市魚町一丁目</v>
      </c>
      <c r="K11" s="94" t="str">
        <f>IF(ｼｰﾄ1!E12&lt;&gt;"",ｼｰﾄ1!E12,"")</f>
        <v/>
      </c>
      <c r="L11" s="95" t="str">
        <f>IF(ｼｰﾄ1!E9&lt;&gt;"",ｼｰﾄ1!E9,"")</f>
        <v/>
      </c>
      <c r="M11" s="95" t="str">
        <f>IF(ｼｰﾄ1!E5&lt;&gt;"",ｼｰﾄ1!E5,"")</f>
        <v/>
      </c>
      <c r="N11" s="95" t="str">
        <f>IF(ｼｰﾄ1!E6&lt;&gt;"",ｼｰﾄ1!E6,"")</f>
        <v/>
      </c>
      <c r="O11" s="94">
        <f>IF(ｼｰﾄ1!F13&lt;&gt;"",ｼｰﾄ1!F13,"")</f>
        <v>4.2</v>
      </c>
      <c r="P11" s="95" t="str">
        <f>IF(ｼｰﾄ1!F9&lt;&gt;"",ｼｰﾄ1!F9,"")</f>
        <v>H15</v>
      </c>
      <c r="Q11" s="95" t="str">
        <f>IF(ｼｰﾄ1!F5&lt;&gt;"",ｼｰﾄ1!F5,"")</f>
        <v>081-08-00</v>
      </c>
      <c r="R11" s="95" t="str">
        <f>IF(ｼｰﾄ1!F6&lt;&gt;"",ｼｰﾄ1!F6,"")</f>
        <v>石巻市南浜町一丁目</v>
      </c>
      <c r="S11" s="95" t="e">
        <f>IF(#REF!&lt;&gt;"",#REF!,"")</f>
        <v>#REF!</v>
      </c>
      <c r="T11" s="95" t="e">
        <f>IF(#REF!&lt;&gt;"",#REF!,"")</f>
        <v>#REF!</v>
      </c>
      <c r="U11" s="95" t="e">
        <f>IF(#REF!&lt;&gt;"",#REF!,"")</f>
        <v>#REF!</v>
      </c>
      <c r="V11" s="95" t="e">
        <f>IF(#REF!&lt;&gt;"",#REF!,"")</f>
        <v>#REF!</v>
      </c>
      <c r="W11" s="96"/>
      <c r="X11" s="96"/>
      <c r="Y11" s="96" t="e">
        <f>IF(#REF!&lt;&gt;"",#REF!,"")</f>
        <v>#REF!</v>
      </c>
      <c r="Z11" s="97" t="e">
        <f>IF(#REF!&lt;&gt;"",#REF!,"")</f>
        <v>#REF!</v>
      </c>
      <c r="AA11" s="98" t="e">
        <f>IF(#REF!="","",#REF!)</f>
        <v>#REF!</v>
      </c>
      <c r="AB11" s="98" t="e">
        <f>IF(#REF!="","",#REF!)</f>
        <v>#REF!</v>
      </c>
      <c r="AC11" s="98" t="e">
        <f>IF(#REF!="","",#REF!)</f>
        <v>#REF!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石巻地域</v>
      </c>
      <c r="AO11" s="92" t="str">
        <f>IF(ｼｰﾄ0!C3="","",ｼｰﾄ0!C3)</f>
        <v>宮城県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206</v>
      </c>
    </row>
  </sheetData>
  <mergeCells count="58">
    <mergeCell ref="AK4:AK9"/>
    <mergeCell ref="AD3:AJ3"/>
    <mergeCell ref="AH6:AH9"/>
    <mergeCell ref="V5:V9"/>
    <mergeCell ref="AB6:AB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activeCell="B30" sqref="B30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339</v>
      </c>
      <c r="B1" s="110"/>
      <c r="C1" s="111"/>
      <c r="D1" s="112" t="s">
        <v>170</v>
      </c>
      <c r="E1" s="113"/>
      <c r="F1" s="114"/>
    </row>
    <row r="2" spans="1:6" ht="15" customHeight="1" x14ac:dyDescent="0.2">
      <c r="A2" s="116" t="s">
        <v>174</v>
      </c>
      <c r="B2" s="117"/>
      <c r="D2" s="118" t="s">
        <v>115</v>
      </c>
      <c r="E2" s="119"/>
      <c r="F2" s="119"/>
    </row>
    <row r="3" spans="1:6" ht="15" customHeight="1" x14ac:dyDescent="0.2">
      <c r="A3" s="120" t="s">
        <v>209</v>
      </c>
      <c r="B3" s="121" t="s">
        <v>218</v>
      </c>
      <c r="D3" s="122"/>
      <c r="E3" s="123"/>
      <c r="F3" s="119"/>
    </row>
    <row r="4" spans="1:6" ht="13.15" customHeight="1" x14ac:dyDescent="0.2">
      <c r="A4" s="120" t="s">
        <v>210</v>
      </c>
      <c r="B4" s="121" t="s">
        <v>192</v>
      </c>
      <c r="D4" s="122"/>
      <c r="E4" s="123"/>
      <c r="F4" s="119"/>
    </row>
    <row r="5" spans="1:6" x14ac:dyDescent="0.2">
      <c r="A5" s="120" t="s">
        <v>211</v>
      </c>
      <c r="B5" s="118" t="s">
        <v>207</v>
      </c>
      <c r="D5" s="122"/>
      <c r="E5" s="124" t="s">
        <v>38</v>
      </c>
      <c r="F5" s="125" t="s">
        <v>145</v>
      </c>
    </row>
    <row r="6" spans="1:6" x14ac:dyDescent="0.2">
      <c r="A6" s="120" t="s">
        <v>212</v>
      </c>
      <c r="B6" s="118" t="s">
        <v>208</v>
      </c>
      <c r="D6" s="122"/>
      <c r="E6" s="124" t="s">
        <v>39</v>
      </c>
      <c r="F6" s="125" t="s">
        <v>146</v>
      </c>
    </row>
    <row r="7" spans="1:6" x14ac:dyDescent="0.2">
      <c r="A7" s="120" t="s">
        <v>213</v>
      </c>
      <c r="B7" s="118" t="s">
        <v>157</v>
      </c>
      <c r="D7" s="122"/>
      <c r="E7" s="124" t="s">
        <v>40</v>
      </c>
      <c r="F7" s="125" t="s">
        <v>41</v>
      </c>
    </row>
    <row r="8" spans="1:6" x14ac:dyDescent="0.2">
      <c r="A8" s="120" t="s">
        <v>214</v>
      </c>
      <c r="B8" s="118" t="s">
        <v>191</v>
      </c>
      <c r="D8" s="122"/>
      <c r="E8" s="124" t="s">
        <v>42</v>
      </c>
      <c r="F8" s="125" t="s">
        <v>43</v>
      </c>
    </row>
    <row r="9" spans="1:6" x14ac:dyDescent="0.2">
      <c r="A9" s="120" t="s">
        <v>215</v>
      </c>
      <c r="B9" s="118" t="s">
        <v>43</v>
      </c>
      <c r="D9" s="122"/>
      <c r="E9" s="124" t="s">
        <v>44</v>
      </c>
      <c r="F9" s="125" t="s">
        <v>45</v>
      </c>
    </row>
    <row r="10" spans="1:6" x14ac:dyDescent="0.2">
      <c r="A10" s="120" t="s">
        <v>216</v>
      </c>
      <c r="B10" s="118" t="s">
        <v>172</v>
      </c>
      <c r="D10" s="122"/>
      <c r="E10" s="124" t="s">
        <v>76</v>
      </c>
      <c r="F10" s="125" t="s">
        <v>77</v>
      </c>
    </row>
    <row r="11" spans="1:6" x14ac:dyDescent="0.2">
      <c r="A11" s="120" t="s">
        <v>217</v>
      </c>
      <c r="B11" s="118" t="s">
        <v>94</v>
      </c>
      <c r="D11" s="122"/>
      <c r="E11" s="124"/>
      <c r="F11" s="125"/>
    </row>
    <row r="12" spans="1:6" x14ac:dyDescent="0.2">
      <c r="D12" s="122"/>
      <c r="E12" s="124" t="s">
        <v>80</v>
      </c>
      <c r="F12" s="125" t="s">
        <v>141</v>
      </c>
    </row>
    <row r="13" spans="1:6" hidden="1" outlineLevel="1" x14ac:dyDescent="0.2">
      <c r="A13" s="122" t="s">
        <v>173</v>
      </c>
      <c r="B13" s="119"/>
      <c r="D13" s="122" t="s">
        <v>116</v>
      </c>
      <c r="E13" s="124"/>
      <c r="F13" s="119"/>
    </row>
    <row r="14" spans="1:6" hidden="1" outlineLevel="1" x14ac:dyDescent="0.2">
      <c r="A14" s="120" t="s">
        <v>175</v>
      </c>
      <c r="B14" s="118" t="s">
        <v>75</v>
      </c>
      <c r="D14" s="122"/>
      <c r="E14" s="124" t="s">
        <v>46</v>
      </c>
      <c r="F14" s="125" t="s">
        <v>47</v>
      </c>
    </row>
    <row r="15" spans="1:6" hidden="1" outlineLevel="1" x14ac:dyDescent="0.2">
      <c r="A15" s="120" t="s">
        <v>176</v>
      </c>
      <c r="B15" s="118" t="s">
        <v>77</v>
      </c>
      <c r="D15" s="122"/>
      <c r="E15" s="124" t="s">
        <v>48</v>
      </c>
      <c r="F15" s="125" t="s">
        <v>49</v>
      </c>
    </row>
    <row r="16" spans="1:6" hidden="1" outlineLevel="1" x14ac:dyDescent="0.2">
      <c r="A16" s="120" t="s">
        <v>177</v>
      </c>
      <c r="B16" s="118" t="s">
        <v>78</v>
      </c>
      <c r="D16" s="122"/>
      <c r="E16" s="124" t="s">
        <v>50</v>
      </c>
      <c r="F16" s="125" t="s">
        <v>51</v>
      </c>
    </row>
    <row r="17" spans="1:6" hidden="1" outlineLevel="1" x14ac:dyDescent="0.2">
      <c r="A17" s="120" t="s">
        <v>178</v>
      </c>
      <c r="B17" s="118" t="s">
        <v>79</v>
      </c>
      <c r="D17" s="122"/>
      <c r="E17" s="124" t="s">
        <v>52</v>
      </c>
      <c r="F17" s="125" t="s">
        <v>53</v>
      </c>
    </row>
    <row r="18" spans="1:6" hidden="1" outlineLevel="1" x14ac:dyDescent="0.2">
      <c r="A18" s="120" t="s">
        <v>179</v>
      </c>
      <c r="B18" s="118" t="s">
        <v>158</v>
      </c>
      <c r="D18" s="122"/>
      <c r="E18" s="124" t="s">
        <v>54</v>
      </c>
      <c r="F18" s="125" t="s">
        <v>55</v>
      </c>
    </row>
    <row r="19" spans="1:6" hidden="1" outlineLevel="1" x14ac:dyDescent="0.2">
      <c r="A19" s="120" t="s">
        <v>180</v>
      </c>
      <c r="B19" s="118" t="s">
        <v>159</v>
      </c>
      <c r="D19" s="122"/>
      <c r="E19" s="124" t="s">
        <v>56</v>
      </c>
      <c r="F19" s="125" t="s">
        <v>57</v>
      </c>
    </row>
    <row r="20" spans="1:6" hidden="1" outlineLevel="1" x14ac:dyDescent="0.2">
      <c r="A20" s="120" t="s">
        <v>181</v>
      </c>
      <c r="B20" s="118" t="s">
        <v>160</v>
      </c>
      <c r="D20" s="122" t="s">
        <v>117</v>
      </c>
      <c r="E20" s="124"/>
      <c r="F20" s="119"/>
    </row>
    <row r="21" spans="1:6" hidden="1" outlineLevel="1" x14ac:dyDescent="0.2">
      <c r="A21" s="120" t="s">
        <v>182</v>
      </c>
      <c r="B21" s="118" t="s">
        <v>161</v>
      </c>
      <c r="D21" s="122"/>
      <c r="E21" s="124" t="s">
        <v>58</v>
      </c>
      <c r="F21" s="125" t="s">
        <v>59</v>
      </c>
    </row>
    <row r="22" spans="1:6" hidden="1" outlineLevel="1" x14ac:dyDescent="0.2">
      <c r="A22" s="120" t="s">
        <v>183</v>
      </c>
      <c r="B22" s="118" t="s">
        <v>147</v>
      </c>
      <c r="D22" s="122"/>
      <c r="E22" s="124" t="s">
        <v>60</v>
      </c>
      <c r="F22" s="125" t="s">
        <v>61</v>
      </c>
    </row>
    <row r="23" spans="1:6" hidden="1" outlineLevel="1" x14ac:dyDescent="0.2">
      <c r="A23" s="120" t="s">
        <v>184</v>
      </c>
      <c r="B23" s="118" t="s">
        <v>148</v>
      </c>
      <c r="D23" s="122"/>
      <c r="E23" s="124" t="s">
        <v>62</v>
      </c>
      <c r="F23" s="125" t="s">
        <v>63</v>
      </c>
    </row>
    <row r="24" spans="1:6" hidden="1" outlineLevel="1" x14ac:dyDescent="0.2">
      <c r="A24" s="120" t="s">
        <v>185</v>
      </c>
      <c r="B24" s="118" t="s">
        <v>162</v>
      </c>
      <c r="D24" s="122"/>
      <c r="E24" s="124" t="s">
        <v>64</v>
      </c>
      <c r="F24" s="125" t="s">
        <v>65</v>
      </c>
    </row>
    <row r="25" spans="1:6" hidden="1" outlineLevel="1" x14ac:dyDescent="0.2">
      <c r="A25" s="120" t="s">
        <v>186</v>
      </c>
      <c r="B25" s="118" t="s">
        <v>163</v>
      </c>
      <c r="D25" s="122"/>
      <c r="E25" s="124" t="s">
        <v>66</v>
      </c>
      <c r="F25" s="125" t="s">
        <v>67</v>
      </c>
    </row>
    <row r="26" spans="1:6" hidden="1" outlineLevel="1" x14ac:dyDescent="0.2">
      <c r="A26" s="120" t="s">
        <v>187</v>
      </c>
      <c r="B26" s="118" t="s">
        <v>164</v>
      </c>
      <c r="D26" s="122"/>
      <c r="E26" s="124" t="s">
        <v>68</v>
      </c>
      <c r="F26" s="125" t="s">
        <v>69</v>
      </c>
    </row>
    <row r="27" spans="1:6" hidden="1" outlineLevel="1" x14ac:dyDescent="0.2">
      <c r="A27" s="120" t="s">
        <v>188</v>
      </c>
      <c r="B27" s="118" t="s">
        <v>165</v>
      </c>
      <c r="D27" s="122"/>
      <c r="E27" s="124" t="s">
        <v>70</v>
      </c>
      <c r="F27" s="125" t="s">
        <v>71</v>
      </c>
    </row>
    <row r="28" spans="1:6" hidden="1" outlineLevel="1" x14ac:dyDescent="0.2">
      <c r="A28" s="120" t="s">
        <v>189</v>
      </c>
      <c r="B28" s="118" t="s">
        <v>166</v>
      </c>
      <c r="D28" s="122"/>
      <c r="E28" s="124" t="s">
        <v>72</v>
      </c>
      <c r="F28" s="125" t="s">
        <v>73</v>
      </c>
    </row>
    <row r="29" spans="1:6" hidden="1" outlineLevel="1" x14ac:dyDescent="0.2">
      <c r="A29" s="120" t="s">
        <v>190</v>
      </c>
      <c r="B29" s="118" t="s">
        <v>167</v>
      </c>
      <c r="D29" s="122" t="s">
        <v>74</v>
      </c>
      <c r="E29" s="124"/>
      <c r="F29" s="119"/>
    </row>
    <row r="30" spans="1:6" collapsed="1" x14ac:dyDescent="0.2">
      <c r="B30" s="126"/>
      <c r="D30" s="122"/>
      <c r="E30" s="124" t="s">
        <v>81</v>
      </c>
      <c r="F30" s="125" t="s">
        <v>142</v>
      </c>
    </row>
    <row r="31" spans="1:6" collapsed="1" x14ac:dyDescent="0.2">
      <c r="A31" s="127"/>
      <c r="D31" s="122"/>
      <c r="E31" s="124" t="s">
        <v>82</v>
      </c>
      <c r="F31" s="125" t="s">
        <v>143</v>
      </c>
    </row>
    <row r="32" spans="1:6" x14ac:dyDescent="0.2">
      <c r="D32" s="122"/>
      <c r="E32" s="124" t="s">
        <v>83</v>
      </c>
      <c r="F32" s="125" t="s">
        <v>144</v>
      </c>
    </row>
    <row r="33" spans="4:6" x14ac:dyDescent="0.2">
      <c r="D33" s="122"/>
      <c r="E33" s="124" t="s">
        <v>84</v>
      </c>
      <c r="F33" s="125" t="s">
        <v>147</v>
      </c>
    </row>
    <row r="34" spans="4:6" x14ac:dyDescent="0.2">
      <c r="D34" s="122"/>
      <c r="E34" s="124" t="s">
        <v>85</v>
      </c>
      <c r="F34" s="125" t="s">
        <v>148</v>
      </c>
    </row>
    <row r="35" spans="4:6" x14ac:dyDescent="0.2">
      <c r="D35" s="122"/>
      <c r="E35" s="124" t="s">
        <v>86</v>
      </c>
      <c r="F35" s="125" t="s">
        <v>149</v>
      </c>
    </row>
    <row r="36" spans="4:6" x14ac:dyDescent="0.2">
      <c r="D36" s="122"/>
      <c r="E36" s="124" t="s">
        <v>87</v>
      </c>
      <c r="F36" s="125" t="s">
        <v>150</v>
      </c>
    </row>
    <row r="37" spans="4:6" x14ac:dyDescent="0.2">
      <c r="D37" s="122"/>
      <c r="E37" s="124" t="s">
        <v>88</v>
      </c>
      <c r="F37" s="125" t="s">
        <v>151</v>
      </c>
    </row>
    <row r="38" spans="4:6" x14ac:dyDescent="0.2">
      <c r="D38" s="122"/>
      <c r="E38" s="124" t="s">
        <v>89</v>
      </c>
      <c r="F38" s="125" t="s">
        <v>152</v>
      </c>
    </row>
    <row r="39" spans="4:6" x14ac:dyDescent="0.2">
      <c r="D39" s="122"/>
      <c r="E39" s="124" t="s">
        <v>90</v>
      </c>
      <c r="F39" s="125" t="s">
        <v>153</v>
      </c>
    </row>
    <row r="40" spans="4:6" x14ac:dyDescent="0.2">
      <c r="D40" s="122"/>
      <c r="E40" s="124" t="s">
        <v>91</v>
      </c>
      <c r="F40" s="125" t="s">
        <v>154</v>
      </c>
    </row>
    <row r="41" spans="4:6" x14ac:dyDescent="0.2">
      <c r="D41" s="122" t="s">
        <v>92</v>
      </c>
      <c r="E41" s="124"/>
      <c r="F41" s="119"/>
    </row>
    <row r="42" spans="4:6" x14ac:dyDescent="0.2">
      <c r="D42" s="122"/>
      <c r="E42" s="124" t="s">
        <v>93</v>
      </c>
      <c r="F42" s="125" t="s">
        <v>94</v>
      </c>
    </row>
    <row r="43" spans="4:6" x14ac:dyDescent="0.2">
      <c r="D43" s="122"/>
      <c r="E43" s="124" t="s">
        <v>95</v>
      </c>
      <c r="F43" s="125" t="s">
        <v>96</v>
      </c>
    </row>
    <row r="44" spans="4:6" x14ac:dyDescent="0.2">
      <c r="D44" s="122"/>
      <c r="E44" s="124" t="s">
        <v>97</v>
      </c>
      <c r="F44" s="125" t="s">
        <v>98</v>
      </c>
    </row>
    <row r="45" spans="4:6" x14ac:dyDescent="0.2">
      <c r="D45" s="122"/>
      <c r="E45" s="124" t="s">
        <v>99</v>
      </c>
      <c r="F45" s="125" t="s">
        <v>100</v>
      </c>
    </row>
    <row r="46" spans="4:6" x14ac:dyDescent="0.2">
      <c r="D46" s="122"/>
      <c r="E46" s="124" t="s">
        <v>101</v>
      </c>
      <c r="F46" s="125" t="s">
        <v>102</v>
      </c>
    </row>
    <row r="47" spans="4:6" x14ac:dyDescent="0.2">
      <c r="D47" s="122"/>
      <c r="E47" s="124" t="s">
        <v>103</v>
      </c>
      <c r="F47" s="125" t="s">
        <v>104</v>
      </c>
    </row>
    <row r="48" spans="4:6" x14ac:dyDescent="0.2">
      <c r="D48" s="122"/>
      <c r="E48" s="124" t="s">
        <v>105</v>
      </c>
      <c r="F48" s="125" t="s">
        <v>106</v>
      </c>
    </row>
    <row r="49" spans="4:6" x14ac:dyDescent="0.2">
      <c r="D49" s="122" t="s">
        <v>107</v>
      </c>
      <c r="E49" s="124"/>
      <c r="F49" s="119"/>
    </row>
    <row r="50" spans="4:6" ht="26.25" customHeight="1" x14ac:dyDescent="0.2">
      <c r="D50" s="122"/>
      <c r="E50" s="124" t="s">
        <v>108</v>
      </c>
      <c r="F50" s="125" t="s">
        <v>109</v>
      </c>
    </row>
    <row r="51" spans="4:6" x14ac:dyDescent="0.2">
      <c r="D51" s="122"/>
      <c r="E51" s="124" t="s">
        <v>110</v>
      </c>
      <c r="F51" s="125" t="s">
        <v>111</v>
      </c>
    </row>
    <row r="52" spans="4:6" x14ac:dyDescent="0.2">
      <c r="D52" s="122"/>
      <c r="E52" s="124" t="s">
        <v>112</v>
      </c>
      <c r="F52" s="125" t="s">
        <v>113</v>
      </c>
    </row>
    <row r="53" spans="4:6" x14ac:dyDescent="0.2">
      <c r="D53" s="122"/>
      <c r="E53" s="124" t="s">
        <v>118</v>
      </c>
      <c r="F53" s="125" t="s">
        <v>119</v>
      </c>
    </row>
    <row r="54" spans="4:6" x14ac:dyDescent="0.2">
      <c r="F54" s="129"/>
    </row>
    <row r="55" spans="4:6" x14ac:dyDescent="0.2">
      <c r="F55" s="115" t="s">
        <v>171</v>
      </c>
    </row>
    <row r="57" spans="4:6" x14ac:dyDescent="0.2">
      <c r="D57" s="115" t="s">
        <v>114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08984375" style="137" bestFit="1" customWidth="1"/>
    <col min="18" max="30" width="9" style="137"/>
    <col min="31" max="31" width="11" style="137" customWidth="1"/>
    <col min="32" max="44" width="9" style="137"/>
    <col min="45" max="45" width="10.089843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340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234</v>
      </c>
      <c r="C3" s="130" t="s">
        <v>241</v>
      </c>
    </row>
    <row r="4" spans="2:48" s="134" customFormat="1" ht="35.15" customHeight="1" x14ac:dyDescent="0.2">
      <c r="B4" s="136" t="s">
        <v>23</v>
      </c>
      <c r="C4" s="131" t="s">
        <v>242</v>
      </c>
    </row>
    <row r="9" spans="2:48" hidden="1" x14ac:dyDescent="0.2"/>
    <row r="10" spans="2:48" hidden="1" x14ac:dyDescent="0.2">
      <c r="B10" s="137" t="s">
        <v>326</v>
      </c>
      <c r="C10" s="137" t="s">
        <v>328</v>
      </c>
      <c r="D10" s="137" t="s">
        <v>312</v>
      </c>
      <c r="E10" s="137" t="s">
        <v>241</v>
      </c>
      <c r="F10" s="137" t="s">
        <v>245</v>
      </c>
      <c r="G10" s="137" t="s">
        <v>193</v>
      </c>
      <c r="H10" s="137" t="s">
        <v>249</v>
      </c>
      <c r="I10" s="137" t="s">
        <v>253</v>
      </c>
      <c r="J10" s="137" t="s">
        <v>255</v>
      </c>
      <c r="K10" s="137" t="s">
        <v>256</v>
      </c>
      <c r="L10" s="137" t="s">
        <v>257</v>
      </c>
      <c r="M10" s="137" t="s">
        <v>258</v>
      </c>
      <c r="N10" s="137" t="s">
        <v>261</v>
      </c>
      <c r="O10" s="137" t="s">
        <v>194</v>
      </c>
      <c r="P10" s="137" t="s">
        <v>263</v>
      </c>
      <c r="Q10" s="137" t="s">
        <v>269</v>
      </c>
      <c r="R10" s="137" t="s">
        <v>271</v>
      </c>
      <c r="S10" s="137" t="s">
        <v>195</v>
      </c>
      <c r="T10" s="137" t="s">
        <v>275</v>
      </c>
      <c r="U10" s="137" t="s">
        <v>277</v>
      </c>
      <c r="V10" s="137" t="s">
        <v>279</v>
      </c>
      <c r="W10" s="137" t="s">
        <v>196</v>
      </c>
      <c r="X10" s="137" t="s">
        <v>197</v>
      </c>
      <c r="Y10" s="137" t="s">
        <v>198</v>
      </c>
      <c r="Z10" s="137" t="s">
        <v>313</v>
      </c>
      <c r="AA10" s="137" t="s">
        <v>285</v>
      </c>
      <c r="AB10" s="137" t="s">
        <v>199</v>
      </c>
      <c r="AC10" s="137" t="s">
        <v>288</v>
      </c>
      <c r="AD10" s="137" t="s">
        <v>314</v>
      </c>
      <c r="AE10" s="137" t="s">
        <v>315</v>
      </c>
      <c r="AF10" s="137" t="s">
        <v>200</v>
      </c>
      <c r="AG10" s="137" t="s">
        <v>316</v>
      </c>
      <c r="AH10" s="137" t="s">
        <v>201</v>
      </c>
      <c r="AI10" s="137" t="s">
        <v>293</v>
      </c>
      <c r="AJ10" s="137" t="s">
        <v>317</v>
      </c>
      <c r="AK10" s="137" t="s">
        <v>202</v>
      </c>
      <c r="AL10" s="137" t="s">
        <v>295</v>
      </c>
      <c r="AM10" s="137" t="s">
        <v>318</v>
      </c>
      <c r="AN10" s="137" t="s">
        <v>298</v>
      </c>
      <c r="AO10" s="137" t="s">
        <v>299</v>
      </c>
      <c r="AP10" s="137" t="s">
        <v>203</v>
      </c>
      <c r="AQ10" s="137" t="s">
        <v>301</v>
      </c>
      <c r="AR10" s="137" t="s">
        <v>204</v>
      </c>
      <c r="AS10" s="137" t="s">
        <v>304</v>
      </c>
      <c r="AT10" s="137" t="s">
        <v>306</v>
      </c>
      <c r="AU10" s="137" t="s">
        <v>308</v>
      </c>
      <c r="AV10" s="137" t="s">
        <v>310</v>
      </c>
    </row>
    <row r="11" spans="2:48" hidden="1" x14ac:dyDescent="0.2">
      <c r="B11" s="137" t="s">
        <v>236</v>
      </c>
      <c r="C11" s="137" t="s">
        <v>329</v>
      </c>
      <c r="D11" s="137" t="s">
        <v>324</v>
      </c>
      <c r="E11" s="137" t="s">
        <v>242</v>
      </c>
      <c r="F11" s="137" t="s">
        <v>246</v>
      </c>
      <c r="G11" s="137" t="s">
        <v>247</v>
      </c>
      <c r="H11" s="137" t="s">
        <v>250</v>
      </c>
      <c r="I11" s="137" t="s">
        <v>254</v>
      </c>
      <c r="J11" s="137" t="s">
        <v>254</v>
      </c>
      <c r="K11" s="137" t="s">
        <v>254</v>
      </c>
      <c r="L11" s="137" t="s">
        <v>254</v>
      </c>
      <c r="M11" s="137" t="s">
        <v>259</v>
      </c>
      <c r="N11" s="137" t="s">
        <v>259</v>
      </c>
      <c r="O11" s="137" t="s">
        <v>259</v>
      </c>
      <c r="P11" s="137" t="s">
        <v>264</v>
      </c>
      <c r="Q11" s="137" t="s">
        <v>270</v>
      </c>
      <c r="R11" s="137" t="s">
        <v>272</v>
      </c>
      <c r="S11" s="137" t="s">
        <v>274</v>
      </c>
      <c r="T11" s="137" t="s">
        <v>276</v>
      </c>
      <c r="U11" s="137" t="s">
        <v>278</v>
      </c>
      <c r="V11" s="137" t="s">
        <v>280</v>
      </c>
      <c r="W11" s="137" t="s">
        <v>281</v>
      </c>
      <c r="X11" s="137" t="s">
        <v>280</v>
      </c>
      <c r="Y11" s="137" t="s">
        <v>284</v>
      </c>
      <c r="Z11" s="137" t="s">
        <v>323</v>
      </c>
      <c r="AA11" s="137" t="s">
        <v>286</v>
      </c>
      <c r="AB11" s="137" t="s">
        <v>287</v>
      </c>
      <c r="AC11" s="137" t="s">
        <v>289</v>
      </c>
      <c r="AD11" s="137" t="s">
        <v>319</v>
      </c>
      <c r="AE11" s="137" t="s">
        <v>325</v>
      </c>
      <c r="AF11" s="137" t="s">
        <v>334</v>
      </c>
      <c r="AG11" s="137" t="s">
        <v>320</v>
      </c>
      <c r="AH11" s="137" t="s">
        <v>292</v>
      </c>
      <c r="AI11" s="137" t="s">
        <v>335</v>
      </c>
      <c r="AJ11" s="137" t="s">
        <v>321</v>
      </c>
      <c r="AK11" s="137" t="s">
        <v>294</v>
      </c>
      <c r="AL11" s="137" t="s">
        <v>296</v>
      </c>
      <c r="AM11" s="137" t="s">
        <v>322</v>
      </c>
      <c r="AN11" s="137" t="s">
        <v>331</v>
      </c>
      <c r="AO11" s="137" t="s">
        <v>300</v>
      </c>
      <c r="AP11" s="137" t="s">
        <v>300</v>
      </c>
      <c r="AQ11" s="137" t="s">
        <v>302</v>
      </c>
      <c r="AR11" s="137" t="s">
        <v>303</v>
      </c>
      <c r="AS11" s="137" t="s">
        <v>305</v>
      </c>
      <c r="AT11" s="137" t="s">
        <v>307</v>
      </c>
      <c r="AU11" s="137" t="s">
        <v>309</v>
      </c>
      <c r="AV11" s="137" t="s">
        <v>311</v>
      </c>
    </row>
    <row r="12" spans="2:48" hidden="1" x14ac:dyDescent="0.2">
      <c r="B12" s="137" t="s">
        <v>237</v>
      </c>
      <c r="C12" s="137" t="s">
        <v>239</v>
      </c>
      <c r="E12" s="137" t="s">
        <v>243</v>
      </c>
      <c r="G12" s="137" t="s">
        <v>248</v>
      </c>
      <c r="H12" s="137" t="s">
        <v>251</v>
      </c>
      <c r="M12" s="137" t="s">
        <v>260</v>
      </c>
      <c r="O12" s="137" t="s">
        <v>262</v>
      </c>
      <c r="P12" s="137" t="s">
        <v>265</v>
      </c>
      <c r="R12" s="137" t="s">
        <v>273</v>
      </c>
      <c r="W12" s="137" t="s">
        <v>282</v>
      </c>
      <c r="X12" s="137" t="s">
        <v>336</v>
      </c>
      <c r="AC12" s="137" t="s">
        <v>290</v>
      </c>
      <c r="AL12" s="137" t="s">
        <v>297</v>
      </c>
    </row>
    <row r="13" spans="2:48" hidden="1" x14ac:dyDescent="0.2">
      <c r="B13" s="137" t="s">
        <v>238</v>
      </c>
      <c r="C13" s="137" t="s">
        <v>240</v>
      </c>
      <c r="E13" s="137" t="s">
        <v>332</v>
      </c>
      <c r="H13" s="137" t="s">
        <v>252</v>
      </c>
      <c r="O13" s="137" t="s">
        <v>327</v>
      </c>
      <c r="P13" s="137" t="s">
        <v>266</v>
      </c>
      <c r="W13" s="137" t="s">
        <v>283</v>
      </c>
      <c r="X13" s="137" t="s">
        <v>337</v>
      </c>
      <c r="AC13" s="137" t="s">
        <v>291</v>
      </c>
    </row>
    <row r="14" spans="2:48" hidden="1" x14ac:dyDescent="0.2">
      <c r="E14" s="137" t="s">
        <v>244</v>
      </c>
      <c r="P14" s="137" t="s">
        <v>267</v>
      </c>
      <c r="AC14" s="137" t="s">
        <v>287</v>
      </c>
    </row>
    <row r="15" spans="2:48" hidden="1" x14ac:dyDescent="0.2">
      <c r="P15" s="137" t="s">
        <v>268</v>
      </c>
    </row>
    <row r="16" spans="2:48" hidden="1" x14ac:dyDescent="0.2"/>
    <row r="17" spans="2:49" hidden="1" x14ac:dyDescent="0.2">
      <c r="B17" s="137" t="s">
        <v>326</v>
      </c>
      <c r="D17" s="137" t="s">
        <v>328</v>
      </c>
      <c r="E17" s="137" t="s">
        <v>312</v>
      </c>
      <c r="F17" s="137" t="s">
        <v>241</v>
      </c>
      <c r="G17" s="137" t="s">
        <v>245</v>
      </c>
      <c r="H17" s="137" t="s">
        <v>193</v>
      </c>
      <c r="I17" s="137" t="s">
        <v>249</v>
      </c>
      <c r="J17" s="137" t="s">
        <v>253</v>
      </c>
      <c r="K17" s="137" t="s">
        <v>255</v>
      </c>
      <c r="L17" s="137" t="s">
        <v>256</v>
      </c>
      <c r="M17" s="137" t="s">
        <v>257</v>
      </c>
      <c r="N17" s="137" t="s">
        <v>258</v>
      </c>
      <c r="O17" s="137" t="s">
        <v>261</v>
      </c>
      <c r="P17" s="137" t="s">
        <v>194</v>
      </c>
      <c r="Q17" s="137" t="s">
        <v>263</v>
      </c>
      <c r="R17" s="137" t="s">
        <v>269</v>
      </c>
      <c r="S17" s="137" t="s">
        <v>271</v>
      </c>
      <c r="T17" s="137" t="s">
        <v>195</v>
      </c>
      <c r="U17" s="137" t="s">
        <v>275</v>
      </c>
      <c r="V17" s="137" t="s">
        <v>277</v>
      </c>
      <c r="W17" s="137" t="s">
        <v>279</v>
      </c>
      <c r="X17" s="137" t="s">
        <v>196</v>
      </c>
      <c r="Y17" s="137" t="s">
        <v>197</v>
      </c>
      <c r="Z17" s="137" t="s">
        <v>198</v>
      </c>
      <c r="AA17" s="137" t="s">
        <v>313</v>
      </c>
      <c r="AB17" s="137" t="s">
        <v>285</v>
      </c>
      <c r="AC17" s="137" t="s">
        <v>199</v>
      </c>
      <c r="AD17" s="137" t="s">
        <v>288</v>
      </c>
      <c r="AE17" s="137" t="s">
        <v>314</v>
      </c>
      <c r="AF17" s="137" t="s">
        <v>315</v>
      </c>
      <c r="AG17" s="137" t="s">
        <v>200</v>
      </c>
      <c r="AH17" s="137" t="s">
        <v>316</v>
      </c>
      <c r="AI17" s="137" t="s">
        <v>201</v>
      </c>
      <c r="AJ17" s="137" t="s">
        <v>293</v>
      </c>
      <c r="AK17" s="137" t="s">
        <v>317</v>
      </c>
      <c r="AL17" s="137" t="s">
        <v>202</v>
      </c>
      <c r="AM17" s="137" t="s">
        <v>295</v>
      </c>
      <c r="AN17" s="137" t="s">
        <v>318</v>
      </c>
      <c r="AO17" s="137" t="s">
        <v>298</v>
      </c>
      <c r="AP17" s="137" t="s">
        <v>299</v>
      </c>
      <c r="AQ17" s="137" t="s">
        <v>203</v>
      </c>
      <c r="AR17" s="137" t="s">
        <v>301</v>
      </c>
      <c r="AS17" s="137" t="s">
        <v>204</v>
      </c>
      <c r="AT17" s="137" t="s">
        <v>304</v>
      </c>
      <c r="AU17" s="137" t="s">
        <v>306</v>
      </c>
      <c r="AV17" s="137" t="s">
        <v>308</v>
      </c>
      <c r="AW17" s="137" t="s">
        <v>310</v>
      </c>
    </row>
    <row r="18" spans="2:49" hidden="1" x14ac:dyDescent="0.2">
      <c r="B18" s="137" t="s">
        <v>236</v>
      </c>
      <c r="D18" s="137" t="s">
        <v>329</v>
      </c>
      <c r="E18" s="137" t="s">
        <v>324</v>
      </c>
      <c r="F18" s="137" t="s">
        <v>242</v>
      </c>
      <c r="G18" s="137" t="s">
        <v>246</v>
      </c>
      <c r="H18" s="137" t="s">
        <v>247</v>
      </c>
      <c r="I18" s="137" t="s">
        <v>250</v>
      </c>
      <c r="J18" s="137" t="s">
        <v>254</v>
      </c>
      <c r="K18" s="137" t="s">
        <v>254</v>
      </c>
      <c r="L18" s="137" t="s">
        <v>254</v>
      </c>
      <c r="M18" s="137" t="s">
        <v>254</v>
      </c>
      <c r="N18" s="137" t="s">
        <v>259</v>
      </c>
      <c r="O18" s="137" t="s">
        <v>259</v>
      </c>
      <c r="P18" s="137" t="s">
        <v>259</v>
      </c>
      <c r="Q18" s="137" t="s">
        <v>264</v>
      </c>
      <c r="R18" s="137" t="s">
        <v>270</v>
      </c>
      <c r="S18" s="137" t="s">
        <v>272</v>
      </c>
      <c r="T18" s="137" t="s">
        <v>274</v>
      </c>
      <c r="U18" s="137" t="s">
        <v>276</v>
      </c>
      <c r="V18" s="137" t="s">
        <v>278</v>
      </c>
      <c r="W18" s="137" t="s">
        <v>280</v>
      </c>
      <c r="X18" s="137" t="s">
        <v>281</v>
      </c>
      <c r="Y18" s="137" t="s">
        <v>280</v>
      </c>
      <c r="Z18" s="137" t="s">
        <v>284</v>
      </c>
      <c r="AA18" s="137" t="s">
        <v>323</v>
      </c>
      <c r="AB18" s="137" t="s">
        <v>286</v>
      </c>
      <c r="AC18" s="137" t="s">
        <v>287</v>
      </c>
      <c r="AD18" s="137" t="s">
        <v>289</v>
      </c>
      <c r="AE18" s="137" t="s">
        <v>319</v>
      </c>
      <c r="AF18" s="137" t="s">
        <v>325</v>
      </c>
      <c r="AG18" s="137" t="s">
        <v>334</v>
      </c>
      <c r="AH18" s="137" t="s">
        <v>320</v>
      </c>
      <c r="AI18" s="137" t="s">
        <v>292</v>
      </c>
      <c r="AJ18" s="137" t="s">
        <v>335</v>
      </c>
      <c r="AK18" s="137" t="s">
        <v>321</v>
      </c>
      <c r="AL18" s="137" t="s">
        <v>294</v>
      </c>
      <c r="AM18" s="137" t="s">
        <v>296</v>
      </c>
      <c r="AN18" s="137" t="s">
        <v>322</v>
      </c>
      <c r="AO18" s="137" t="s">
        <v>331</v>
      </c>
      <c r="AP18" s="137" t="s">
        <v>300</v>
      </c>
      <c r="AQ18" s="137" t="s">
        <v>300</v>
      </c>
      <c r="AR18" s="137" t="s">
        <v>302</v>
      </c>
      <c r="AS18" s="137" t="s">
        <v>303</v>
      </c>
      <c r="AT18" s="137" t="s">
        <v>305</v>
      </c>
      <c r="AU18" s="137" t="s">
        <v>307</v>
      </c>
      <c r="AV18" s="137" t="s">
        <v>309</v>
      </c>
      <c r="AW18" s="137" t="s">
        <v>311</v>
      </c>
    </row>
    <row r="19" spans="2:49" hidden="1" x14ac:dyDescent="0.2">
      <c r="B19" s="137" t="s">
        <v>237</v>
      </c>
      <c r="D19" s="137" t="s">
        <v>239</v>
      </c>
      <c r="F19" s="137" t="s">
        <v>243</v>
      </c>
      <c r="H19" s="137" t="s">
        <v>248</v>
      </c>
      <c r="I19" s="137" t="s">
        <v>251</v>
      </c>
      <c r="N19" s="137" t="s">
        <v>260</v>
      </c>
      <c r="P19" s="137" t="s">
        <v>262</v>
      </c>
      <c r="Q19" s="137" t="s">
        <v>265</v>
      </c>
      <c r="S19" s="137" t="s">
        <v>273</v>
      </c>
      <c r="X19" s="137" t="s">
        <v>282</v>
      </c>
      <c r="Y19" s="137" t="s">
        <v>336</v>
      </c>
      <c r="AD19" s="137" t="s">
        <v>290</v>
      </c>
      <c r="AM19" s="137" t="s">
        <v>297</v>
      </c>
    </row>
    <row r="20" spans="2:49" hidden="1" x14ac:dyDescent="0.2">
      <c r="B20" s="137" t="s">
        <v>238</v>
      </c>
      <c r="D20" s="137" t="s">
        <v>240</v>
      </c>
      <c r="F20" s="137" t="s">
        <v>332</v>
      </c>
      <c r="I20" s="137" t="s">
        <v>252</v>
      </c>
      <c r="P20" s="137" t="s">
        <v>327</v>
      </c>
      <c r="Q20" s="137" t="s">
        <v>266</v>
      </c>
      <c r="X20" s="137" t="s">
        <v>283</v>
      </c>
      <c r="Y20" s="137" t="s">
        <v>337</v>
      </c>
      <c r="AD20" s="137" t="s">
        <v>291</v>
      </c>
    </row>
    <row r="21" spans="2:49" hidden="1" x14ac:dyDescent="0.2">
      <c r="F21" s="137" t="s">
        <v>244</v>
      </c>
      <c r="Q21" s="137" t="s">
        <v>267</v>
      </c>
      <c r="AD21" s="137" t="s">
        <v>287</v>
      </c>
    </row>
    <row r="22" spans="2:49" hidden="1" x14ac:dyDescent="0.2">
      <c r="Q22" s="137" t="s">
        <v>268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8" zoomScale="70" zoomScaleNormal="70" zoomScaleSheetLayoutView="80" workbookViewId="0">
      <selection activeCell="B7" sqref="B7:C7"/>
    </sheetView>
  </sheetViews>
  <sheetFormatPr defaultColWidth="9" defaultRowHeight="14.5" x14ac:dyDescent="0.2"/>
  <cols>
    <col min="1" max="1" width="8.6328125" style="138" hidden="1" customWidth="1"/>
    <col min="2" max="2" width="7.36328125" style="140" customWidth="1"/>
    <col min="3" max="3" width="21.36328125" style="140" customWidth="1"/>
    <col min="4" max="4" width="28.90625" style="140" customWidth="1"/>
    <col min="5" max="5" width="30.90625" style="140" customWidth="1"/>
    <col min="6" max="6" width="22.7265625" style="140" customWidth="1"/>
    <col min="7" max="16384" width="9" style="140"/>
  </cols>
  <sheetData>
    <row r="1" spans="1:248" ht="17.5" x14ac:dyDescent="0.2">
      <c r="B1" s="139" t="s">
        <v>219</v>
      </c>
    </row>
    <row r="2" spans="1:248" s="141" customFormat="1" x14ac:dyDescent="0.2">
      <c r="A2" s="138"/>
      <c r="B2" s="143"/>
      <c r="C2" s="142"/>
      <c r="D2" s="142"/>
    </row>
    <row r="3" spans="1:248" ht="16.5" customHeight="1" x14ac:dyDescent="0.2">
      <c r="B3" s="144" t="s">
        <v>23</v>
      </c>
      <c r="C3" s="145"/>
      <c r="D3" s="146" t="str">
        <f>IF(ｼｰﾄ0!C4="","",ｼｰﾄ0!C3 &amp; (ｼｰﾄ0!C4))</f>
        <v>宮城県石巻地域</v>
      </c>
      <c r="E3" s="146"/>
      <c r="F3" s="146"/>
      <c r="IN3" s="141">
        <v>1</v>
      </c>
    </row>
    <row r="4" spans="1:248" ht="54" customHeight="1" x14ac:dyDescent="0.2">
      <c r="B4" s="144" t="s">
        <v>24</v>
      </c>
      <c r="C4" s="145"/>
      <c r="D4" s="147" t="s">
        <v>220</v>
      </c>
      <c r="E4" s="148" t="s">
        <v>333</v>
      </c>
      <c r="F4" s="149" t="s">
        <v>221</v>
      </c>
    </row>
    <row r="5" spans="1:248" ht="26.15" customHeight="1" x14ac:dyDescent="0.2">
      <c r="B5" s="150" t="s">
        <v>33</v>
      </c>
      <c r="C5" s="150"/>
      <c r="D5" s="151" t="s">
        <v>341</v>
      </c>
      <c r="E5" s="151"/>
      <c r="F5" s="152" t="s">
        <v>342</v>
      </c>
    </row>
    <row r="6" spans="1:248" ht="26.15" customHeight="1" x14ac:dyDescent="0.2">
      <c r="B6" s="153" t="s">
        <v>137</v>
      </c>
      <c r="C6" s="153"/>
      <c r="D6" s="154" t="s">
        <v>343</v>
      </c>
      <c r="E6" s="154"/>
      <c r="F6" s="155" t="s">
        <v>344</v>
      </c>
    </row>
    <row r="7" spans="1:248" ht="25" customHeight="1" x14ac:dyDescent="0.2">
      <c r="B7" s="156" t="s">
        <v>26</v>
      </c>
      <c r="C7" s="156"/>
      <c r="D7" s="154" t="s">
        <v>345</v>
      </c>
      <c r="E7" s="154"/>
      <c r="F7" s="155" t="s">
        <v>346</v>
      </c>
    </row>
    <row r="8" spans="1:248" ht="27" customHeight="1" x14ac:dyDescent="0.2">
      <c r="B8" s="157" t="s">
        <v>134</v>
      </c>
      <c r="C8" s="158"/>
      <c r="D8" s="154" t="s">
        <v>347</v>
      </c>
      <c r="E8" s="154"/>
      <c r="F8" s="155" t="s">
        <v>347</v>
      </c>
    </row>
    <row r="9" spans="1:248" ht="26.25" customHeight="1" x14ac:dyDescent="0.2">
      <c r="B9" s="159" t="s">
        <v>222</v>
      </c>
      <c r="C9" s="160"/>
      <c r="D9" s="154" t="s">
        <v>347</v>
      </c>
      <c r="E9" s="161"/>
      <c r="F9" s="155" t="s">
        <v>348</v>
      </c>
    </row>
    <row r="10" spans="1:248" ht="30" customHeight="1" x14ac:dyDescent="0.2">
      <c r="B10" s="159" t="s">
        <v>338</v>
      </c>
      <c r="C10" s="162"/>
      <c r="D10" s="163"/>
      <c r="E10" s="164"/>
      <c r="F10" s="163"/>
    </row>
    <row r="11" spans="1:248" ht="29.25" customHeight="1" x14ac:dyDescent="0.2">
      <c r="B11" s="165" t="s">
        <v>34</v>
      </c>
      <c r="C11" s="166" t="s">
        <v>136</v>
      </c>
      <c r="D11" s="167">
        <v>8.1</v>
      </c>
      <c r="E11" s="167"/>
      <c r="F11" s="168">
        <v>6.7</v>
      </c>
    </row>
    <row r="12" spans="1:248" ht="30" customHeight="1" x14ac:dyDescent="0.2">
      <c r="B12" s="165"/>
      <c r="C12" s="169" t="s">
        <v>135</v>
      </c>
      <c r="D12" s="170"/>
      <c r="E12" s="167"/>
      <c r="F12" s="170"/>
    </row>
    <row r="13" spans="1:248" ht="30.75" customHeight="1" x14ac:dyDescent="0.2">
      <c r="B13" s="165"/>
      <c r="C13" s="166" t="s">
        <v>223</v>
      </c>
      <c r="D13" s="170"/>
      <c r="E13" s="170"/>
      <c r="F13" s="168">
        <v>4.2</v>
      </c>
    </row>
    <row r="14" spans="1:248" ht="19.5" customHeight="1" x14ac:dyDescent="0.2">
      <c r="B14" s="171"/>
      <c r="C14" s="172" t="s">
        <v>32</v>
      </c>
      <c r="D14" s="173"/>
      <c r="E14" s="173"/>
      <c r="F14" s="173"/>
    </row>
    <row r="15" spans="1:248" ht="19.5" customHeight="1" x14ac:dyDescent="0.2">
      <c r="B15" s="171"/>
      <c r="C15" s="172" t="s">
        <v>155</v>
      </c>
      <c r="D15" s="173"/>
      <c r="E15" s="173"/>
      <c r="F15" s="173"/>
    </row>
    <row r="16" spans="1:248" ht="19.5" customHeight="1" x14ac:dyDescent="0.2">
      <c r="B16" s="171"/>
      <c r="C16" s="172" t="s">
        <v>35</v>
      </c>
      <c r="D16" s="173"/>
      <c r="E16" s="174"/>
      <c r="F16" s="173"/>
    </row>
    <row r="17" spans="2:6" ht="19.5" customHeight="1" x14ac:dyDescent="0.2">
      <c r="B17" s="171"/>
      <c r="C17" s="172" t="s">
        <v>37</v>
      </c>
      <c r="D17" s="173"/>
      <c r="E17" s="173"/>
      <c r="F17" s="173"/>
    </row>
    <row r="18" spans="2:6" ht="19.5" customHeight="1" x14ac:dyDescent="0.2">
      <c r="B18" s="171"/>
      <c r="C18" s="172" t="s">
        <v>36</v>
      </c>
      <c r="D18" s="173"/>
      <c r="E18" s="173"/>
      <c r="F18" s="173"/>
    </row>
    <row r="19" spans="2:6" ht="19.5" customHeight="1" x14ac:dyDescent="0.2">
      <c r="B19" s="171"/>
      <c r="C19" s="172" t="s">
        <v>122</v>
      </c>
      <c r="D19" s="173"/>
      <c r="E19" s="173"/>
      <c r="F19" s="175"/>
    </row>
    <row r="20" spans="2:6" ht="19.5" customHeight="1" x14ac:dyDescent="0.2">
      <c r="B20" s="171"/>
      <c r="C20" s="176" t="s">
        <v>156</v>
      </c>
      <c r="D20" s="173"/>
      <c r="E20" s="173"/>
      <c r="F20" s="173"/>
    </row>
    <row r="21" spans="2:6" ht="19.5" customHeight="1" x14ac:dyDescent="0.2">
      <c r="B21" s="171"/>
      <c r="C21" s="176" t="s">
        <v>169</v>
      </c>
      <c r="D21" s="173"/>
      <c r="E21" s="173"/>
      <c r="F21" s="173"/>
    </row>
    <row r="22" spans="2:6" ht="19.5" customHeight="1" x14ac:dyDescent="0.2">
      <c r="B22" s="171"/>
      <c r="C22" s="176" t="s">
        <v>224</v>
      </c>
      <c r="D22" s="173"/>
      <c r="E22" s="173"/>
      <c r="F22" s="173"/>
    </row>
    <row r="23" spans="2:6" ht="19.5" customHeight="1" x14ac:dyDescent="0.2">
      <c r="B23" s="177"/>
      <c r="C23" s="176" t="s">
        <v>229</v>
      </c>
      <c r="D23" s="173"/>
      <c r="E23" s="173"/>
      <c r="F23" s="175"/>
    </row>
    <row r="24" spans="2:6" ht="12" customHeight="1" x14ac:dyDescent="0.2">
      <c r="C24" s="178" t="s">
        <v>140</v>
      </c>
      <c r="D24" s="179" t="s">
        <v>349</v>
      </c>
      <c r="E24" s="180"/>
      <c r="F24" s="181"/>
    </row>
    <row r="25" spans="2:6" ht="12" customHeight="1" x14ac:dyDescent="0.2">
      <c r="C25" s="182"/>
      <c r="D25" s="183"/>
      <c r="E25" s="180"/>
      <c r="F25" s="184"/>
    </row>
    <row r="26" spans="2:6" ht="12" customHeight="1" x14ac:dyDescent="0.2">
      <c r="C26" s="185"/>
      <c r="D26" s="183"/>
      <c r="E26" s="180"/>
      <c r="F26" s="184"/>
    </row>
    <row r="27" spans="2:6" ht="12" customHeight="1" x14ac:dyDescent="0.2">
      <c r="D27" s="186"/>
      <c r="E27" s="180"/>
      <c r="F27" s="184"/>
    </row>
    <row r="28" spans="2:6" ht="12" customHeight="1" x14ac:dyDescent="0.2">
      <c r="D28" s="187"/>
      <c r="E28" s="188"/>
      <c r="F28" s="189"/>
    </row>
    <row r="40" spans="3:3" x14ac:dyDescent="0.2">
      <c r="C40" s="182"/>
    </row>
    <row r="41" spans="3:3" x14ac:dyDescent="0.2">
      <c r="C41" s="182"/>
    </row>
  </sheetData>
  <sheetProtection formatCells="0"/>
  <mergeCells count="15">
    <mergeCell ref="B3:C3"/>
    <mergeCell ref="D3:F3"/>
    <mergeCell ref="B4:C4"/>
    <mergeCell ref="B5:C5"/>
    <mergeCell ref="B6:C6"/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</mergeCells>
  <phoneticPr fontId="4"/>
  <conditionalFormatting sqref="D13">
    <cfRule type="expression" dxfId="3" priority="25">
      <formula>$D$5&lt;&gt;""</formula>
    </cfRule>
  </conditionalFormatting>
  <conditionalFormatting sqref="D12">
    <cfRule type="expression" dxfId="2" priority="23">
      <formula>$D$5&lt;&gt;""</formula>
    </cfRule>
  </conditionalFormatting>
  <conditionalFormatting sqref="F12">
    <cfRule type="expression" dxfId="1" priority="22">
      <formula>$D$5&lt;&gt;""</formula>
    </cfRule>
  </conditionalFormatting>
  <conditionalFormatting sqref="E13">
    <cfRule type="expression" dxfId="0" priority="21">
      <formula>$D$5&lt;&gt;""</formula>
    </cfRule>
  </conditionalFormatting>
  <dataValidations xWindow="975" yWindow="680" count="8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00000000-0002-0000-0500-000000000000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00000000-0002-0000-0500-000001000000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00000000-0002-0000-0500-000002000000}"/>
    <dataValidation allowBlank="1" showInputMessage="1" showErrorMessage="1" promptTitle="記入例と同じ形式で記載してください。英数半角大文字" prompt="記入例_x000a_　　　　　S50～R2_x000a_          H2～R1_x000a_" sqref="D9" xr:uid="{00000000-0002-0000-0500-000003000000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00000000-0002-0000-0500-000004000000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 F12" xr:uid="{00000000-0002-0000-0500-000005000000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1:F11 E12 F13" xr:uid="{00000000-0002-0000-0500-000006000000}">
      <formula1>D11=ROUNDDOWN(D11,2)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D23 F14:F23 E14:E15 E17:E23" xr:uid="{00000000-0002-0000-0500-000007000000}">
      <formula1>D14=ROUNDDOWN(D14,2)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190" hidden="1" customWidth="1"/>
    <col min="2" max="16384" width="8.7265625" style="190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集計1</vt:lpstr>
      <vt:lpstr>目次</vt:lpstr>
      <vt:lpstr>ｼｰﾄ0</vt:lpstr>
      <vt:lpstr>ｼｰﾄ1</vt:lpstr>
      <vt:lpstr>Sheet1</vt:lpstr>
      <vt:lpstr>ｼｰﾄ0!Print_Area</vt:lpstr>
      <vt:lpstr>ｼｰﾄ1!Print_Area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